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15" windowWidth="19035" windowHeight="12015"/>
  </bookViews>
  <sheets>
    <sheet name="1.1" sheetId="9" r:id="rId1"/>
    <sheet name="1.2" sheetId="10" r:id="rId2"/>
    <sheet name="1.3" sheetId="11" r:id="rId3"/>
    <sheet name="1.4" sheetId="17" r:id="rId4"/>
    <sheet name="2.1" sheetId="3" r:id="rId5"/>
    <sheet name="2.2-2.4" sheetId="19" r:id="rId6"/>
    <sheet name="3.1-3.2" sheetId="12" r:id="rId7"/>
    <sheet name="3.4" sheetId="18" r:id="rId8"/>
    <sheet name="3.5" sheetId="4" r:id="rId9"/>
    <sheet name="4.1" sheetId="5" r:id="rId10"/>
    <sheet name="4.2" sheetId="6" r:id="rId11"/>
    <sheet name="4.3" sheetId="7" r:id="rId12"/>
    <sheet name="4.4-4.6" sheetId="15" r:id="rId13"/>
    <sheet name="4.7-4.8" sheetId="20" r:id="rId14"/>
    <sheet name="4.9" sheetId="8" r:id="rId15"/>
  </sheets>
  <calcPr calcId="145621"/>
</workbook>
</file>

<file path=xl/calcChain.xml><?xml version="1.0" encoding="utf-8"?>
<calcChain xmlns="http://schemas.openxmlformats.org/spreadsheetml/2006/main">
  <c r="F12" i="9" l="1"/>
  <c r="F11" i="9"/>
  <c r="E15" i="9" l="1"/>
  <c r="F7" i="17" l="1"/>
  <c r="F8" i="17"/>
  <c r="F9" i="17"/>
  <c r="F6" i="17"/>
  <c r="S19" i="18" l="1"/>
  <c r="S14" i="18"/>
  <c r="S13" i="18"/>
  <c r="S9" i="18"/>
  <c r="S8" i="18"/>
  <c r="F13" i="11" l="1"/>
  <c r="F11" i="3" l="1"/>
  <c r="G13" i="11" l="1"/>
  <c r="E11" i="10" l="1"/>
  <c r="D11" i="10"/>
  <c r="J10" i="10" l="1"/>
  <c r="H11" i="10" l="1"/>
  <c r="G11" i="10"/>
  <c r="F16" i="3" l="1"/>
  <c r="G8" i="11" l="1"/>
  <c r="G9" i="11"/>
  <c r="G10" i="11"/>
  <c r="G11" i="11"/>
  <c r="G14" i="11"/>
  <c r="G15" i="11"/>
  <c r="G16" i="11"/>
  <c r="G17" i="11"/>
  <c r="G7" i="11"/>
  <c r="J9" i="10"/>
  <c r="F30" i="9"/>
  <c r="E32" i="9"/>
  <c r="D32" i="9"/>
  <c r="E24" i="9"/>
  <c r="D24" i="9"/>
  <c r="D15" i="9"/>
  <c r="J11" i="10" l="1"/>
  <c r="F17" i="3"/>
  <c r="F12" i="3"/>
</calcChain>
</file>

<file path=xl/sharedStrings.xml><?xml version="1.0" encoding="utf-8"?>
<sst xmlns="http://schemas.openxmlformats.org/spreadsheetml/2006/main" count="397" uniqueCount="235">
  <si>
    <t>N</t>
  </si>
  <si>
    <t>Показатель</t>
  </si>
  <si>
    <t>Значение показателя, годы</t>
  </si>
  <si>
    <t>Динамика изменения показателя</t>
  </si>
  <si>
    <t>Показатель средней продолжительности прекращений передачи электрической энергии (Пsaidi)</t>
  </si>
  <si>
    <t>ВН (110 кВ и выше)</t>
  </si>
  <si>
    <t>СН1 (35 - 60 кВ)</t>
  </si>
  <si>
    <t>СН2 (1 - 20 кВ)</t>
  </si>
  <si>
    <t>НН (до 1 кВ)</t>
  </si>
  <si>
    <t>Показатель средней частоты прекращений передачи электрической энергии (Пsaifi)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</si>
  <si>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(Пsaidi, 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</si>
  <si>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(Пsaifi, план)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</si>
  <si>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</si>
  <si>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</si>
  <si>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2.1</t>
  </si>
  <si>
    <t>1.1</t>
  </si>
  <si>
    <t>1.2</t>
  </si>
  <si>
    <t>1.3</t>
  </si>
  <si>
    <t>1.4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</si>
  <si>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</si>
  <si>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</si>
  <si>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</si>
  <si>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</si>
  <si>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</si>
  <si>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</si>
  <si>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</si>
  <si>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</si>
  <si>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</si>
  <si>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</si>
  <si>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5.1</t>
  </si>
  <si>
    <t>ВН</t>
  </si>
  <si>
    <t>СН1</t>
  </si>
  <si>
    <t>СН2</t>
  </si>
  <si>
    <t>НН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</si>
  <si>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</si>
  <si>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</si>
  <si>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</si>
  <si>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</si>
  <si>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</si>
  <si>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</si>
  <si>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</si>
  <si>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</si>
  <si>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</si>
  <si>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</si>
  <si>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</si>
  <si>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</si>
  <si>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</si>
  <si>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</si>
  <si>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</si>
  <si>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</si>
  <si>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</si>
  <si>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</si>
  <si>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Сведения о качестве услуг по технологическому присоединению к электрическим сетям сетевой организации</t>
  </si>
  <si>
    <t>4</t>
  </si>
  <si>
    <t>7.1</t>
  </si>
  <si>
    <t>7.2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</si>
  <si>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</si>
  <si>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</si>
  <si>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</si>
  <si>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</si>
  <si>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</si>
  <si>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</si>
  <si>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</si>
  <si>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</si>
  <si>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</si>
  <si>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</si>
  <si>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</si>
  <si>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</si>
  <si>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</si>
  <si>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</si>
  <si>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</si>
  <si>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</si>
  <si>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</si>
  <si>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</si>
  <si>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</si>
  <si>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</si>
  <si>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</si>
  <si>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</si>
  <si>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</si>
  <si>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</si>
  <si>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</si>
  <si>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1.5</t>
  </si>
  <si>
    <t>1.6</t>
  </si>
  <si>
    <t>2.5</t>
  </si>
  <si>
    <t>2.6</t>
  </si>
  <si>
    <t>2.7</t>
  </si>
  <si>
    <t>2.8</t>
  </si>
  <si>
    <t>4.2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</si>
  <si>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</si>
  <si>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</si>
  <si>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</si>
  <si>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</si>
  <si>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</si>
  <si>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</si>
  <si>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</si>
  <si>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</si>
  <si>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</si>
  <si>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</si>
  <si>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4.3. 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</si>
  <si>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</si>
  <si>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</si>
  <si>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</si>
  <si>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</si>
  <si>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</si>
  <si>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</si>
  <si>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</si>
  <si>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</si>
  <si>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</si>
  <si>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</si>
  <si>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</si>
  <si>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</si>
  <si>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</si>
  <si>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</si>
  <si>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</si>
  <si>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</si>
  <si>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</si>
  <si>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</si>
  <si>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</si>
  <si>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</si>
  <si>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</si>
  <si>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</si>
  <si>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</si>
  <si>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</si>
  <si>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</si>
  <si>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</si>
  <si>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</si>
  <si>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</si>
  <si>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</si>
  <si>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</si>
  <si>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</si>
  <si>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</si>
  <si>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</si>
  <si>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</si>
  <si>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</si>
  <si>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</si>
  <si>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</si>
  <si>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</si>
  <si>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</si>
  <si>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</si>
  <si>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</si>
  <si>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4.9 Информация по обращениям потребителей.</t>
  </si>
  <si>
    <t>-</t>
  </si>
  <si>
    <t>Всего</t>
  </si>
  <si>
    <t>ПАО "Надеждинский металлургический завод"</t>
  </si>
  <si>
    <t>Отдел главного энергетика ПАО "Надеждинский металлургический завод"</t>
  </si>
  <si>
    <t>624992 г.Серов, ул.Агломератчиков, 6</t>
  </si>
  <si>
    <t xml:space="preserve">Показатель </t>
  </si>
  <si>
    <t>Центр обработки телефонных вызовов на ПАО «Надеждинский металлургический завод» отсутствует</t>
  </si>
  <si>
    <t>№ п/п</t>
  </si>
  <si>
    <t>Уровень напряжения</t>
  </si>
  <si>
    <t>Количество потребителей</t>
  </si>
  <si>
    <t>Динамика</t>
  </si>
  <si>
    <t>2</t>
  </si>
  <si>
    <t>3</t>
  </si>
  <si>
    <t xml:space="preserve">Итого: </t>
  </si>
  <si>
    <t>СН-1</t>
  </si>
  <si>
    <t xml:space="preserve">СН-2 </t>
  </si>
  <si>
    <t xml:space="preserve">НН </t>
  </si>
  <si>
    <t>Категория надежности потребителей</t>
  </si>
  <si>
    <t>1 категория</t>
  </si>
  <si>
    <t>2 категория</t>
  </si>
  <si>
    <t>3 категория</t>
  </si>
  <si>
    <t>1.1. Количество потребителей услуг сетевой организации (далее - потребители):</t>
  </si>
  <si>
    <t xml:space="preserve"> 1.1.1 с разбивкой по уровням напряжения</t>
  </si>
  <si>
    <t>1.1.2 по категориям надежности</t>
  </si>
  <si>
    <t>1.1.3 по типу потребителей(физические или юридические лица)</t>
  </si>
  <si>
    <t>Физические лица</t>
  </si>
  <si>
    <t>Юридические лица</t>
  </si>
  <si>
    <t>Тип потребителя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</si>
  <si>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</si>
  <si>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</si>
  <si>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Наименование объекта</t>
  </si>
  <si>
    <t>Объем</t>
  </si>
  <si>
    <t>Воздушные линии, км</t>
  </si>
  <si>
    <t>Кабельные линии, км</t>
  </si>
  <si>
    <t>Подстанции, шт.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</si>
  <si>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организации.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</si>
  <si>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</si>
  <si>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 xml:space="preserve"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 </t>
  </si>
  <si>
    <t>ПАО «Надеждинский металлургический завод» не оказывает дополнительные услуги по обслуживанию потребителей, помимо услуг, указанных в Единых стандартах качества обслуживания сетевыми организациями потребителей сетевых организаций.</t>
  </si>
  <si>
    <t xml:space="preserve"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 </t>
  </si>
  <si>
    <t>В отчетном периоде обращений от групп населений, перечисленных выше, на ПАО «Надеждинский металлургический завод» не поступало.</t>
  </si>
  <si>
    <t>4.8. Мероприятия, выполняемые сетевой организацией в целях повышения качества обслуживания потребителей</t>
  </si>
  <si>
    <t xml:space="preserve"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 </t>
  </si>
  <si>
    <t>2.1 Показатели качества услуг по передаче электрической энергии</t>
  </si>
  <si>
    <t xml:space="preserve"> - Консультации по вопросам технологического присоединения, а также по иным вопросам, связанным с присоединением к электрическим сетям ПАО «Надеждинский металлургический завод» при очном обслуживании и по телефону; </t>
  </si>
  <si>
    <t xml:space="preserve"> - Организация процесса заключения договоров с контрагентами для урегулирования имущественных отношений при ликвидации/ переустройстве сетей ПАО «Надеждинский металлургический завод»</t>
  </si>
  <si>
    <t xml:space="preserve"> - Организация процесса ведения и исполнения договоров с контрагентами по урегулированию имущественных отношений при ликвидации/ переустройстве сетей ПАО «Надеждинский металлургический завод»</t>
  </si>
  <si>
    <t>Оборудованные приборами учета</t>
  </si>
  <si>
    <t>Не оборудованные приборами учета</t>
  </si>
  <si>
    <t>Входят в АСТУЭ</t>
  </si>
  <si>
    <t xml:space="preserve"> - Своевременное оформление документов по договорам о технологическом присоединении и переустройства электросетевых объектов.</t>
  </si>
  <si>
    <t>Количество точек поставки</t>
  </si>
  <si>
    <t>Мероприятий в целях совершенствования деятельности по технологическому присоединению  не проводилось.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</si>
  <si>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</t>
  </si>
  <si>
    <t>Обращений в отчетном периоде не было</t>
  </si>
  <si>
    <t>Информация по ПАО "Надеждинский металлургический завод" согласно Постановления РФ № 24 от 21.01.2004 г "Об утверждении стандартов раскрытия информации субъектами оптового и розничных рынков электрической энергии" подпункта "с" пункта 19.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</si>
  <si>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</si>
  <si>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Динамика, %</t>
  </si>
  <si>
    <t>Трансформаторное оборудование</t>
  </si>
  <si>
    <t>Коммутационные аппараты</t>
  </si>
  <si>
    <t>ВЛ 0,4-20 кВ</t>
  </si>
  <si>
    <t>КЛ 0,4-20 кВ</t>
  </si>
  <si>
    <t>№</t>
  </si>
  <si>
    <t>2020 год</t>
  </si>
  <si>
    <t>2020г.</t>
  </si>
  <si>
    <t>8(34385) 5-31-53   8(34385) 5-39-93 (в рабочее время);                                   8(34385) 6-94-55 (круглосуточно) energo@serovmet.ru</t>
  </si>
  <si>
    <t>пн-пт                  8:00 - 17:00;                                                          кругло-суточно</t>
  </si>
  <si>
    <t>8(34385) 5-31-53; 8(34385) 5-39-93           (в рабочее время); 8(34385) 6-94-55 (круглосуточно)</t>
  </si>
  <si>
    <t>Прием заявок на оказание услуг.
Прием обращений по вопросам оказания услуг.
Консультирование, предоставление справочной информации.
Выдача документов.</t>
  </si>
  <si>
    <t>Заявки на технологическое присоединение отсутствуют.</t>
  </si>
  <si>
    <t>Инвестиционной программы на увеличение мощности нет.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</si>
  <si>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</si>
  <si>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</si>
  <si>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</si>
  <si>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</si>
  <si>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</si>
  <si>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</si>
  <si>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</si>
  <si>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</si>
  <si>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Всего по сетевой организации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</si>
  <si>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</si>
  <si>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</t>
  </si>
  <si>
    <t>Электрический цех</t>
  </si>
  <si>
    <t>Замена трансформатора ТМ 1000/6 на ТМГ 12 1000/6/0,4</t>
  </si>
  <si>
    <t xml:space="preserve">Одним из направлений деятельности ПАО «Надеждинский металлургический завод»  является повышение качества обслуживания клиентов. Мы стремимся создать максимально комфортные условия и предоставлять своим клиентам полный сервис, а потому нам важно знать Ваше мнение о нашей работе. Для этого ПАО «Надеждинский металлургический завод» проводит опрос потребителей с целью выявления мнений потребителей о качестве обслуживания потребителей в части передачи электрической энергии (мощности) и технологического присоединения к сетям. </t>
  </si>
  <si>
    <t>Лицо, заполнившее анкету</t>
  </si>
  <si>
    <r>
      <t>o</t>
    </r>
    <r>
      <rPr>
        <sz val="7"/>
        <color rgb="FF010101"/>
        <rFont val="Times New Roman"/>
        <family val="1"/>
        <charset val="204"/>
      </rPr>
      <t xml:space="preserve">   </t>
    </r>
    <r>
      <rPr>
        <sz val="12"/>
        <color rgb="FF010101"/>
        <rFont val="Times New Roman"/>
        <family val="1"/>
        <charset val="204"/>
      </rPr>
      <t xml:space="preserve">Физическое лицо – </t>
    </r>
    <r>
      <rPr>
        <b/>
        <sz val="12"/>
        <color rgb="FF010101"/>
        <rFont val="Times New Roman"/>
        <family val="1"/>
        <charset val="204"/>
      </rPr>
      <t>1 потребитель</t>
    </r>
  </si>
  <si>
    <r>
      <t>o</t>
    </r>
    <r>
      <rPr>
        <sz val="7"/>
        <color rgb="FF010101"/>
        <rFont val="Times New Roman"/>
        <family val="1"/>
        <charset val="204"/>
      </rPr>
      <t xml:space="preserve">   </t>
    </r>
    <r>
      <rPr>
        <sz val="12"/>
        <color rgb="FF010101"/>
        <rFont val="Times New Roman"/>
        <family val="1"/>
        <charset val="204"/>
      </rPr>
      <t xml:space="preserve">Юридическое лицо – </t>
    </r>
    <r>
      <rPr>
        <b/>
        <sz val="12"/>
        <color rgb="FF010101"/>
        <rFont val="Times New Roman"/>
        <family val="1"/>
        <charset val="204"/>
      </rPr>
      <t>9 потребителей</t>
    </r>
  </si>
  <si>
    <r>
      <t>o</t>
    </r>
    <r>
      <rPr>
        <sz val="7"/>
        <color rgb="FF010101"/>
        <rFont val="Times New Roman"/>
        <family val="1"/>
        <charset val="204"/>
      </rPr>
      <t xml:space="preserve">   </t>
    </r>
    <r>
      <rPr>
        <sz val="12"/>
        <color rgb="FF010101"/>
        <rFont val="Times New Roman"/>
        <family val="1"/>
        <charset val="204"/>
      </rPr>
      <t xml:space="preserve">Индивидуальный предприниматель </t>
    </r>
    <r>
      <rPr>
        <b/>
        <sz val="12"/>
        <color rgb="FF010101"/>
        <rFont val="Times New Roman"/>
        <family val="1"/>
        <charset val="204"/>
      </rPr>
      <t>– 0 потребителей</t>
    </r>
  </si>
  <si>
    <t>Наиболее удобный способ взаимодействия со специалистами ПАО «Надеждинский металлургический завод»</t>
  </si>
  <si>
    <r>
      <t>Результативность</t>
    </r>
    <r>
      <rPr>
        <b/>
        <sz val="12"/>
        <color theme="1"/>
        <rFont val="Times New Roman"/>
        <family val="1"/>
        <charset val="204"/>
      </rPr>
      <t xml:space="preserve"> обслуживания </t>
    </r>
    <r>
      <rPr>
        <b/>
        <sz val="12"/>
        <color rgb="FF010101"/>
        <rFont val="Times New Roman"/>
        <family val="1"/>
        <charset val="204"/>
      </rPr>
      <t>по 5-бальной шкале (1-неудовлетворительная оценка, 5-отличная оценка):</t>
    </r>
  </si>
  <si>
    <t>2021 год</t>
  </si>
  <si>
    <t>2021г.</t>
  </si>
  <si>
    <t>Стоимость технологического присоединения к электрическим сетям сетевой организации рассчитывается по стандартизированным тарифным ставкам, установленными в соответствии с Постановлением РЭК Свердловской области от 29.12.2021г. № 258-ПК "Об установлении стандартизированных тарифных ставок, ставок за единицу максимальной мощности и формул платы за технологическое присоединение к электрическим сетям сетевых организаций на территории Свердловской области на 2022 год", на официальном сайте ПАО "Надеждинский металлургический завод" в сети Интернет https://www.steel.ugmk.com/factory/nmz/uslugi-elektrosnabzheniya-nmz/ в разделе "Тарифы на технологическое присоединение" представлены формулы и стандартизированные тирафные ставки, которые позволяют рассчитать стоимость технологического присоединения при предоставлении заявки с вводными параметрами на технологическое присоединение специалисту предприятия тел. 8-34385-5-39-93.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</si>
</sst>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28" x14ac:knownFonts="1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9"/>
      <color theme="1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1"/>
      <color theme="1"/>
      <name val="Arial Cyr"/>
      <charset val="204"/>
    </font>
    <font>
      <b/>
      <sz val="11"/>
      <color theme="1"/>
      <name val="Arial Cyr"/>
      <charset val="204"/>
    </font>
    <font>
      <b/>
      <i/>
      <sz val="12"/>
      <color theme="1"/>
      <name val="Arial Cyr"/>
      <charset val="204"/>
    </font>
    <font>
      <b/>
      <sz val="12"/>
      <color theme="1"/>
      <name val="Arial Cyr"/>
      <charset val="204"/>
    </font>
    <font>
      <sz val="1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rgb="FF010101"/>
      <name val="Times New Roman"/>
      <family val="1"/>
      <charset val="204"/>
    </font>
    <font>
      <sz val="12"/>
      <color rgb="FF010101"/>
      <name val="Courier New"/>
      <family val="3"/>
      <charset val="204"/>
    </font>
    <font>
      <sz val="7"/>
      <color rgb="FF010101"/>
      <name val="Times New Roman"/>
      <family val="1"/>
      <charset val="204"/>
    </font>
    <font>
      <sz val="12"/>
      <color rgb="FF01010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49" fontId="0" fillId="0" borderId="6" xfId="0" applyNumberFormat="1" applyBorder="1" applyAlignment="1">
      <alignment horizontal="center" vertical="top" wrapText="1"/>
    </xf>
    <xf numFmtId="49" fontId="0" fillId="0" borderId="6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/>
    <xf numFmtId="0" fontId="0" fillId="0" borderId="5" xfId="0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0" fillId="0" borderId="6" xfId="0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0" xfId="0" applyAlignment="1"/>
    <xf numFmtId="0" fontId="7" fillId="0" borderId="9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center"/>
    </xf>
    <xf numFmtId="0" fontId="9" fillId="0" borderId="0" xfId="0" applyFont="1"/>
    <xf numFmtId="0" fontId="1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/>
    <xf numFmtId="0" fontId="12" fillId="0" borderId="0" xfId="0" applyFont="1"/>
    <xf numFmtId="49" fontId="7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5" xfId="0" applyBorder="1"/>
    <xf numFmtId="0" fontId="0" fillId="0" borderId="21" xfId="0" applyBorder="1"/>
    <xf numFmtId="0" fontId="0" fillId="0" borderId="23" xfId="0" applyBorder="1"/>
    <xf numFmtId="0" fontId="0" fillId="0" borderId="11" xfId="0" applyBorder="1" applyAlignment="1">
      <alignment horizontal="center" vertical="center"/>
    </xf>
    <xf numFmtId="0" fontId="0" fillId="0" borderId="19" xfId="0" applyBorder="1"/>
    <xf numFmtId="0" fontId="0" fillId="0" borderId="2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top" wrapText="1"/>
    </xf>
    <xf numFmtId="49" fontId="9" fillId="0" borderId="46" xfId="0" applyNumberFormat="1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49" fontId="9" fillId="0" borderId="47" xfId="0" applyNumberFormat="1" applyFont="1" applyBorder="1" applyAlignment="1">
      <alignment horizontal="center" vertical="center" wrapText="1"/>
    </xf>
    <xf numFmtId="0" fontId="9" fillId="0" borderId="48" xfId="0" applyFont="1" applyBorder="1" applyAlignment="1">
      <alignment vertical="top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49" fontId="9" fillId="0" borderId="44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top" wrapText="1"/>
    </xf>
    <xf numFmtId="49" fontId="9" fillId="0" borderId="51" xfId="0" applyNumberFormat="1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top" wrapText="1"/>
    </xf>
    <xf numFmtId="0" fontId="9" fillId="0" borderId="53" xfId="0" applyFont="1" applyBorder="1" applyAlignment="1">
      <alignment horizontal="center" vertical="top" wrapText="1"/>
    </xf>
    <xf numFmtId="0" fontId="2" fillId="0" borderId="52" xfId="0" applyFont="1" applyBorder="1" applyAlignment="1">
      <alignment vertical="top" wrapText="1"/>
    </xf>
    <xf numFmtId="0" fontId="4" fillId="0" borderId="52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52" xfId="0" applyFont="1" applyBorder="1" applyAlignment="1">
      <alignment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0" fillId="0" borderId="56" xfId="0" applyBorder="1" applyAlignment="1">
      <alignment horizontal="center" vertical="top" wrapText="1"/>
    </xf>
    <xf numFmtId="49" fontId="0" fillId="0" borderId="46" xfId="0" applyNumberFormat="1" applyBorder="1" applyAlignment="1">
      <alignment horizontal="center" vertical="center" wrapText="1"/>
    </xf>
    <xf numFmtId="49" fontId="0" fillId="0" borderId="47" xfId="0" applyNumberFormat="1" applyBorder="1" applyAlignment="1">
      <alignment horizontal="center" vertical="center" wrapText="1"/>
    </xf>
    <xf numFmtId="0" fontId="0" fillId="0" borderId="48" xfId="0" applyBorder="1" applyAlignment="1">
      <alignment vertical="top" wrapText="1"/>
    </xf>
    <xf numFmtId="0" fontId="0" fillId="0" borderId="48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0" fillId="0" borderId="63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center" wrapText="1"/>
    </xf>
    <xf numFmtId="0" fontId="0" fillId="2" borderId="0" xfId="0" applyFill="1"/>
    <xf numFmtId="0" fontId="14" fillId="0" borderId="0" xfId="0" applyFont="1"/>
    <xf numFmtId="0" fontId="14" fillId="0" borderId="0" xfId="0" applyFont="1" applyAlignment="1">
      <alignment wrapText="1"/>
    </xf>
    <xf numFmtId="20" fontId="0" fillId="0" borderId="6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 wrapText="1"/>
    </xf>
    <xf numFmtId="164" fontId="9" fillId="0" borderId="4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top" wrapText="1"/>
    </xf>
    <xf numFmtId="49" fontId="1" fillId="0" borderId="6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" fillId="0" borderId="0" xfId="0" applyFont="1" applyAlignment="1">
      <alignment wrapText="1"/>
    </xf>
    <xf numFmtId="49" fontId="17" fillId="0" borderId="0" xfId="0" applyNumberFormat="1" applyFont="1"/>
    <xf numFmtId="0" fontId="19" fillId="0" borderId="0" xfId="0" applyFont="1"/>
    <xf numFmtId="0" fontId="18" fillId="0" borderId="0" xfId="0" applyFont="1"/>
    <xf numFmtId="0" fontId="18" fillId="0" borderId="6" xfId="0" applyFon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1" fontId="0" fillId="0" borderId="21" xfId="0" applyNumberFormat="1" applyBorder="1"/>
    <xf numFmtId="0" fontId="0" fillId="0" borderId="9" xfId="0" applyBorder="1" applyAlignment="1">
      <alignment horizontal="center"/>
    </xf>
    <xf numFmtId="0" fontId="0" fillId="0" borderId="9" xfId="0" applyBorder="1"/>
    <xf numFmtId="165" fontId="0" fillId="0" borderId="9" xfId="0" applyNumberFormat="1" applyBorder="1"/>
    <xf numFmtId="0" fontId="1" fillId="0" borderId="0" xfId="0" applyFont="1" applyAlignment="1">
      <alignment vertical="center" wrapText="1"/>
    </xf>
    <xf numFmtId="0" fontId="20" fillId="0" borderId="48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top" wrapText="1"/>
    </xf>
    <xf numFmtId="0" fontId="16" fillId="0" borderId="0" xfId="0" applyFont="1" applyAlignment="1">
      <alignment wrapText="1"/>
    </xf>
    <xf numFmtId="0" fontId="0" fillId="0" borderId="9" xfId="0" applyFill="1" applyBorder="1" applyAlignment="1">
      <alignment horizontal="center"/>
    </xf>
    <xf numFmtId="0" fontId="18" fillId="0" borderId="6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center" wrapText="1"/>
    </xf>
    <xf numFmtId="1" fontId="0" fillId="0" borderId="9" xfId="0" applyNumberFormat="1" applyFill="1" applyBorder="1"/>
    <xf numFmtId="164" fontId="20" fillId="0" borderId="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justify" vertical="center"/>
    </xf>
    <xf numFmtId="0" fontId="21" fillId="0" borderId="70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0" fontId="21" fillId="0" borderId="70" xfId="0" applyFont="1" applyBorder="1" applyAlignment="1">
      <alignment vertical="center" wrapText="1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indent="4"/>
    </xf>
    <xf numFmtId="0" fontId="23" fillId="0" borderId="0" xfId="0" applyFont="1" applyAlignment="1">
      <alignment horizontal="left" vertical="center"/>
    </xf>
    <xf numFmtId="0" fontId="19" fillId="0" borderId="3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/>
    </xf>
    <xf numFmtId="165" fontId="18" fillId="0" borderId="9" xfId="0" applyNumberFormat="1" applyFont="1" applyBorder="1"/>
    <xf numFmtId="0" fontId="12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right" vertical="center"/>
    </xf>
    <xf numFmtId="0" fontId="13" fillId="0" borderId="33" xfId="0" applyFont="1" applyFill="1" applyBorder="1" applyAlignment="1">
      <alignment horizontal="center" vertical="top" wrapText="1"/>
    </xf>
    <xf numFmtId="0" fontId="13" fillId="0" borderId="36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left" wrapText="1"/>
    </xf>
    <xf numFmtId="0" fontId="3" fillId="0" borderId="34" xfId="0" applyFont="1" applyFill="1" applyBorder="1" applyAlignment="1">
      <alignment horizontal="center" vertical="center"/>
    </xf>
    <xf numFmtId="49" fontId="8" fillId="0" borderId="37" xfId="0" applyNumberFormat="1" applyFont="1" applyBorder="1" applyAlignment="1">
      <alignment horizontal="right" vertical="center"/>
    </xf>
    <xf numFmtId="49" fontId="8" fillId="0" borderId="28" xfId="0" applyNumberFormat="1" applyFont="1" applyBorder="1" applyAlignment="1">
      <alignment horizontal="right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8" fillId="0" borderId="26" xfId="0" applyNumberFormat="1" applyFont="1" applyBorder="1" applyAlignment="1">
      <alignment horizontal="right" vertical="center"/>
    </xf>
    <xf numFmtId="49" fontId="8" fillId="0" borderId="27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49" fontId="0" fillId="0" borderId="26" xfId="0" applyNumberFormat="1" applyBorder="1" applyAlignment="1">
      <alignment horizontal="right" vertical="center"/>
    </xf>
    <xf numFmtId="49" fontId="0" fillId="0" borderId="27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9" fillId="0" borderId="51" xfId="0" applyNumberFormat="1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top" wrapText="1"/>
    </xf>
    <xf numFmtId="0" fontId="9" fillId="0" borderId="52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0" fontId="9" fillId="0" borderId="42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center"/>
    </xf>
    <xf numFmtId="0" fontId="21" fillId="0" borderId="72" xfId="0" applyFont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1" fillId="0" borderId="76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21" fillId="0" borderId="77" xfId="0" applyFont="1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 wrapText="1"/>
    </xf>
    <xf numFmtId="0" fontId="21" fillId="0" borderId="70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49" fontId="0" fillId="0" borderId="1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49" fontId="0" fillId="0" borderId="58" xfId="0" applyNumberFormat="1" applyBorder="1" applyAlignment="1">
      <alignment horizontal="center" vertical="center" wrapText="1"/>
    </xf>
    <xf numFmtId="49" fontId="0" fillId="0" borderId="44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18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4</xdr:row>
      <xdr:rowOff>142875</xdr:rowOff>
    </xdr:from>
    <xdr:to>
      <xdr:col>5</xdr:col>
      <xdr:colOff>180975</xdr:colOff>
      <xdr:row>4</xdr:row>
      <xdr:rowOff>390525</xdr:rowOff>
    </xdr:to>
    <xdr:pic>
      <xdr:nvPicPr>
        <xdr:cNvPr id="2" name="Рисунок 1" descr="base_1_182042_3277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2486025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476250</xdr:colOff>
      <xdr:row>4</xdr:row>
      <xdr:rowOff>295275</xdr:rowOff>
    </xdr:from>
    <xdr:to>
      <xdr:col>9</xdr:col>
      <xdr:colOff>285750</xdr:colOff>
      <xdr:row>4</xdr:row>
      <xdr:rowOff>542925</xdr:rowOff>
    </xdr:to>
    <xdr:pic>
      <xdr:nvPicPr>
        <xdr:cNvPr id="3" name="Рисунок 2" descr="base_1_182042_3277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2638425"/>
          <a:ext cx="419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123825</xdr:colOff>
      <xdr:row>4</xdr:row>
      <xdr:rowOff>247650</xdr:rowOff>
    </xdr:from>
    <xdr:to>
      <xdr:col>13</xdr:col>
      <xdr:colOff>495300</xdr:colOff>
      <xdr:row>4</xdr:row>
      <xdr:rowOff>676275</xdr:rowOff>
    </xdr:to>
    <xdr:pic>
      <xdr:nvPicPr>
        <xdr:cNvPr id="4" name="Рисунок 3" descr="base_1_182042_32774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2590800"/>
          <a:ext cx="9810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57149</xdr:colOff>
      <xdr:row>4</xdr:row>
      <xdr:rowOff>276225</xdr:rowOff>
    </xdr:from>
    <xdr:to>
      <xdr:col>17</xdr:col>
      <xdr:colOff>400050</xdr:colOff>
      <xdr:row>5</xdr:row>
      <xdr:rowOff>0</xdr:rowOff>
    </xdr:to>
    <xdr:pic>
      <xdr:nvPicPr>
        <xdr:cNvPr id="5" name="Рисунок 4" descr="base_1_182042_32775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49" y="2619375"/>
          <a:ext cx="952501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137583</xdr:colOff>
      <xdr:row>12</xdr:row>
      <xdr:rowOff>84667</xdr:rowOff>
    </xdr:from>
    <xdr:to>
      <xdr:col>4</xdr:col>
      <xdr:colOff>81777</xdr:colOff>
      <xdr:row>32</xdr:row>
      <xdr:rowOff>43624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583" y="2921000"/>
          <a:ext cx="3785944" cy="31762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4</xdr:col>
      <xdr:colOff>438013</xdr:colOff>
      <xdr:row>52</xdr:row>
      <xdr:rowOff>73867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14583"/>
          <a:ext cx="4279763" cy="33652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CCFFCC"/>
  </sheetPr>
  <dimension ref="B2:P33"/>
  <sheetViews>
    <sheetView tabSelected="1" workbookViewId="0">
      <selection activeCell="F12" sqref="F12"/>
    </sheetView>
  </sheetViews>
  <sheetFormatPr defaultRowHeight="12.75" x14ac:dyDescent="0.2"/>
  <cols>
    <col min="2" max="2" width="6.28515625" customWidth="1"/>
    <col min="3" max="3" width="25" customWidth="1"/>
    <col min="4" max="4" width="13.28515625" customWidth="1"/>
    <col min="5" max="5" width="11.28515625" customWidth="1"/>
    <col min="6" max="6" width="10.140625" customWidth="1"/>
    <col min="10" max="10" width="9.28515625" customWidth="1"/>
  </cols>
  <sheetData>
    <row r="2" spans="2:16" ht="68.25" customHeight="1" x14ac:dyDescent="0.25">
      <c r="B2" s="150" t="s">
        <v>196</v>
      </c>
      <c r="C2" s="150"/>
      <c r="D2" s="150"/>
      <c r="E2" s="150"/>
      <c r="F2" s="150"/>
      <c r="G2" s="150"/>
      <c r="H2" s="150"/>
      <c r="I2" s="150"/>
      <c r="J2" s="126"/>
      <c r="K2" s="126"/>
      <c r="L2" s="126"/>
      <c r="M2" s="126"/>
      <c r="N2" s="112"/>
      <c r="O2" s="112"/>
      <c r="P2" s="112"/>
    </row>
    <row r="3" spans="2:16" ht="29.25" customHeight="1" x14ac:dyDescent="0.25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2:16" ht="14.25" customHeight="1" x14ac:dyDescent="0.2">
      <c r="B4" s="100"/>
      <c r="J4" s="101"/>
    </row>
    <row r="5" spans="2:16" ht="13.5" customHeight="1" x14ac:dyDescent="0.2">
      <c r="B5" s="149" t="s">
        <v>162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</row>
    <row r="6" spans="2:16" hidden="1" x14ac:dyDescent="0.2"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</row>
    <row r="7" spans="2:16" ht="14.25" x14ac:dyDescent="0.2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2:16" ht="20.25" customHeight="1" thickBot="1" x14ac:dyDescent="0.25">
      <c r="B8" s="156" t="s">
        <v>163</v>
      </c>
      <c r="C8" s="156"/>
      <c r="D8" s="156"/>
      <c r="E8" s="156"/>
      <c r="F8" s="156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2:16" ht="14.25" x14ac:dyDescent="0.2">
      <c r="B9" s="154" t="s">
        <v>148</v>
      </c>
      <c r="C9" s="162" t="s">
        <v>149</v>
      </c>
      <c r="D9" s="157" t="s">
        <v>150</v>
      </c>
      <c r="E9" s="157"/>
      <c r="F9" s="151" t="s">
        <v>198</v>
      </c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2:16" ht="16.5" customHeight="1" thickBot="1" x14ac:dyDescent="0.25">
      <c r="B10" s="155"/>
      <c r="C10" s="163"/>
      <c r="D10" s="39">
        <v>2020</v>
      </c>
      <c r="E10" s="39">
        <v>2021</v>
      </c>
      <c r="F10" s="152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2:16" ht="15" x14ac:dyDescent="0.25">
      <c r="B11" s="25">
        <v>1</v>
      </c>
      <c r="C11" s="26" t="s">
        <v>30</v>
      </c>
      <c r="D11" s="27">
        <v>2</v>
      </c>
      <c r="E11" s="27">
        <v>3</v>
      </c>
      <c r="F11" s="28">
        <f>E11/D11%</f>
        <v>150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2:16" ht="15" x14ac:dyDescent="0.25">
      <c r="B12" s="23" t="s">
        <v>152</v>
      </c>
      <c r="C12" s="16" t="s">
        <v>155</v>
      </c>
      <c r="D12" s="17">
        <v>1</v>
      </c>
      <c r="E12" s="17">
        <v>0</v>
      </c>
      <c r="F12" s="24">
        <f t="shared" ref="F12:F15" si="0">E12/D12%</f>
        <v>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2:16" ht="15" x14ac:dyDescent="0.25">
      <c r="B13" s="23" t="s">
        <v>153</v>
      </c>
      <c r="C13" s="16" t="s">
        <v>156</v>
      </c>
      <c r="D13" s="17">
        <v>12</v>
      </c>
      <c r="E13" s="17">
        <v>12</v>
      </c>
      <c r="F13" s="24">
        <v>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2:16" ht="15.75" thickBot="1" x14ac:dyDescent="0.3">
      <c r="B14" s="30" t="s">
        <v>53</v>
      </c>
      <c r="C14" s="31" t="s">
        <v>157</v>
      </c>
      <c r="D14" s="32">
        <v>4</v>
      </c>
      <c r="E14" s="32">
        <v>4</v>
      </c>
      <c r="F14" s="33">
        <v>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2:16" ht="15.75" thickBot="1" x14ac:dyDescent="0.25">
      <c r="B15" s="153" t="s">
        <v>154</v>
      </c>
      <c r="C15" s="153"/>
      <c r="D15" s="29">
        <f>SUM(D11:D14)</f>
        <v>19</v>
      </c>
      <c r="E15" s="29">
        <f>SUM(E11:E14)</f>
        <v>19</v>
      </c>
      <c r="F15" s="29">
        <v>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2:16" ht="15" x14ac:dyDescent="0.25">
      <c r="B16" s="20"/>
      <c r="C16" s="21"/>
      <c r="D16" s="21"/>
      <c r="E16" s="21"/>
      <c r="F16" s="21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2:16" ht="15" x14ac:dyDescent="0.25">
      <c r="B17" s="21"/>
      <c r="C17" s="21"/>
      <c r="D17" s="21"/>
      <c r="E17" s="21"/>
      <c r="F17" s="21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2:16" ht="15.75" thickBot="1" x14ac:dyDescent="0.3">
      <c r="B18" s="22" t="s">
        <v>164</v>
      </c>
      <c r="C18" s="22"/>
      <c r="D18" s="21"/>
      <c r="E18" s="21"/>
      <c r="F18" s="21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2:16" ht="14.25" x14ac:dyDescent="0.2">
      <c r="B19" s="164" t="s">
        <v>148</v>
      </c>
      <c r="C19" s="160" t="s">
        <v>158</v>
      </c>
      <c r="D19" s="166" t="s">
        <v>150</v>
      </c>
      <c r="E19" s="167"/>
      <c r="F19" s="151" t="s">
        <v>198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2:16" ht="16.5" customHeight="1" thickBot="1" x14ac:dyDescent="0.25">
      <c r="B20" s="165"/>
      <c r="C20" s="161"/>
      <c r="D20" s="39">
        <v>2020</v>
      </c>
      <c r="E20" s="39">
        <v>2021</v>
      </c>
      <c r="F20" s="152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2:16" ht="15" x14ac:dyDescent="0.25">
      <c r="B21" s="25">
        <v>1</v>
      </c>
      <c r="C21" s="26" t="s">
        <v>159</v>
      </c>
      <c r="D21" s="27">
        <v>1</v>
      </c>
      <c r="E21" s="27">
        <v>1</v>
      </c>
      <c r="F21" s="28">
        <v>0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2:16" ht="15" x14ac:dyDescent="0.25">
      <c r="B22" s="23" t="s">
        <v>152</v>
      </c>
      <c r="C22" s="16" t="s">
        <v>160</v>
      </c>
      <c r="D22" s="17">
        <v>6</v>
      </c>
      <c r="E22" s="17">
        <v>6</v>
      </c>
      <c r="F22" s="24">
        <v>0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2:16" ht="15.75" thickBot="1" x14ac:dyDescent="0.3">
      <c r="B23" s="30" t="s">
        <v>153</v>
      </c>
      <c r="C23" s="31" t="s">
        <v>161</v>
      </c>
      <c r="D23" s="36">
        <v>10</v>
      </c>
      <c r="E23" s="36">
        <v>10</v>
      </c>
      <c r="F23" s="24">
        <v>0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2:16" ht="15.75" thickBot="1" x14ac:dyDescent="0.25">
      <c r="B24" s="168" t="s">
        <v>154</v>
      </c>
      <c r="C24" s="169"/>
      <c r="D24" s="37">
        <f>SUM(D21:D23)</f>
        <v>17</v>
      </c>
      <c r="E24" s="37">
        <f>SUM(E21:E23)</f>
        <v>17</v>
      </c>
      <c r="F24" s="38">
        <v>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2:16" ht="15" x14ac:dyDescent="0.25">
      <c r="B25" s="21"/>
      <c r="C25" s="21"/>
      <c r="D25" s="21"/>
      <c r="E25" s="21"/>
      <c r="F25" s="21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2:16" ht="15" x14ac:dyDescent="0.25">
      <c r="B26" s="21"/>
      <c r="C26" s="21"/>
      <c r="D26" s="21"/>
      <c r="E26" s="21"/>
      <c r="F26" s="21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2:16" ht="15.75" thickBot="1" x14ac:dyDescent="0.3">
      <c r="B27" s="22" t="s">
        <v>165</v>
      </c>
      <c r="C27" s="21"/>
      <c r="D27" s="21"/>
      <c r="E27" s="21"/>
      <c r="F27" s="21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2:16" ht="14.25" x14ac:dyDescent="0.2">
      <c r="B28" s="154" t="s">
        <v>148</v>
      </c>
      <c r="C28" s="162" t="s">
        <v>168</v>
      </c>
      <c r="D28" s="157" t="s">
        <v>150</v>
      </c>
      <c r="E28" s="157"/>
      <c r="F28" s="151" t="s">
        <v>198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2:16" ht="16.5" customHeight="1" thickBot="1" x14ac:dyDescent="0.25">
      <c r="B29" s="155"/>
      <c r="C29" s="163"/>
      <c r="D29" s="39">
        <v>2020</v>
      </c>
      <c r="E29" s="39">
        <v>2021</v>
      </c>
      <c r="F29" s="152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2:16" ht="15" x14ac:dyDescent="0.25">
      <c r="B30" s="25">
        <v>1</v>
      </c>
      <c r="C30" s="26" t="s">
        <v>166</v>
      </c>
      <c r="D30" s="27">
        <v>0</v>
      </c>
      <c r="E30" s="27">
        <v>0</v>
      </c>
      <c r="F30" s="28">
        <f>E30-D30</f>
        <v>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2:16" ht="15.75" thickBot="1" x14ac:dyDescent="0.3">
      <c r="B31" s="30" t="s">
        <v>152</v>
      </c>
      <c r="C31" s="31" t="s">
        <v>167</v>
      </c>
      <c r="D31" s="32">
        <v>16</v>
      </c>
      <c r="E31" s="32">
        <v>16</v>
      </c>
      <c r="F31" s="33">
        <v>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2:16" ht="15.75" thickBot="1" x14ac:dyDescent="0.25">
      <c r="B32" s="158" t="s">
        <v>154</v>
      </c>
      <c r="C32" s="159"/>
      <c r="D32" s="37">
        <f>SUM(D30:D31)</f>
        <v>16</v>
      </c>
      <c r="E32" s="37">
        <f>SUM(E30:E31)</f>
        <v>16</v>
      </c>
      <c r="F32" s="38">
        <v>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2:16" ht="14.25" x14ac:dyDescent="0.2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</sheetData>
  <mergeCells count="18">
    <mergeCell ref="D19:E19"/>
    <mergeCell ref="F19:F20"/>
    <mergeCell ref="B24:C24"/>
    <mergeCell ref="B28:B29"/>
    <mergeCell ref="D28:E28"/>
    <mergeCell ref="F28:F29"/>
    <mergeCell ref="B32:C32"/>
    <mergeCell ref="C19:C20"/>
    <mergeCell ref="C9:C10"/>
    <mergeCell ref="C28:C29"/>
    <mergeCell ref="B19:B20"/>
    <mergeCell ref="B5:P6"/>
    <mergeCell ref="B2:I2"/>
    <mergeCell ref="F9:F10"/>
    <mergeCell ref="B15:C15"/>
    <mergeCell ref="B9:B10"/>
    <mergeCell ref="B8:F8"/>
    <mergeCell ref="D9:E9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CCFFCC"/>
  </sheetPr>
  <dimension ref="C2:BB29"/>
  <sheetViews>
    <sheetView zoomScale="80" zoomScaleNormal="80" workbookViewId="0">
      <selection activeCell="N16" sqref="N16"/>
    </sheetView>
  </sheetViews>
  <sheetFormatPr defaultRowHeight="12.75" x14ac:dyDescent="0.2"/>
  <cols>
    <col min="2" max="2" width="5" customWidth="1"/>
    <col min="3" max="3" width="4.5703125" customWidth="1"/>
    <col min="4" max="4" width="34" customWidth="1"/>
    <col min="5" max="5" width="7.28515625" customWidth="1"/>
    <col min="6" max="6" width="5.5703125" customWidth="1"/>
    <col min="7" max="7" width="13" customWidth="1"/>
    <col min="8" max="8" width="5.42578125" customWidth="1"/>
    <col min="9" max="9" width="6.28515625" customWidth="1"/>
    <col min="10" max="10" width="14.5703125" customWidth="1"/>
    <col min="11" max="11" width="6.7109375" customWidth="1"/>
    <col min="12" max="12" width="6.42578125" customWidth="1"/>
    <col min="13" max="13" width="14" customWidth="1"/>
    <col min="14" max="14" width="6.42578125" customWidth="1"/>
    <col min="15" max="15" width="6.5703125" customWidth="1"/>
    <col min="16" max="16" width="13.28515625" customWidth="1"/>
    <col min="17" max="17" width="6.42578125" customWidth="1"/>
    <col min="18" max="18" width="6.28515625" customWidth="1"/>
    <col min="19" max="19" width="14" customWidth="1"/>
    <col min="20" max="20" width="9.140625" customWidth="1"/>
    <col min="21" max="21" width="0.42578125" customWidth="1"/>
    <col min="22" max="23" width="9.140625" hidden="1" customWidth="1"/>
    <col min="24" max="24" width="9" hidden="1" customWidth="1"/>
    <col min="25" max="41" width="9.140625" hidden="1" customWidth="1"/>
    <col min="42" max="42" width="9.140625" customWidth="1"/>
    <col min="43" max="43" width="2.28515625" customWidth="1"/>
    <col min="44" max="54" width="9.140625" hidden="1" customWidth="1"/>
  </cols>
  <sheetData>
    <row r="2" spans="3:41" x14ac:dyDescent="0.2">
      <c r="C2" s="191" t="s">
        <v>80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</row>
    <row r="3" spans="3:41" ht="60.75" customHeight="1" x14ac:dyDescent="0.2"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</row>
    <row r="4" spans="3:41" ht="15.75" customHeight="1" x14ac:dyDescent="0.2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</row>
    <row r="5" spans="3:41" x14ac:dyDescent="0.2">
      <c r="C5" s="234"/>
      <c r="D5" s="228" t="s">
        <v>57</v>
      </c>
      <c r="E5" s="231" t="s">
        <v>58</v>
      </c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3"/>
    </row>
    <row r="6" spans="3:41" ht="43.5" customHeight="1" x14ac:dyDescent="0.2">
      <c r="C6" s="235"/>
      <c r="D6" s="230"/>
      <c r="E6" s="231" t="s">
        <v>59</v>
      </c>
      <c r="F6" s="232"/>
      <c r="G6" s="233"/>
      <c r="H6" s="231" t="s">
        <v>60</v>
      </c>
      <c r="I6" s="232"/>
      <c r="J6" s="233"/>
      <c r="K6" s="231" t="s">
        <v>61</v>
      </c>
      <c r="L6" s="232"/>
      <c r="M6" s="233"/>
      <c r="N6" s="231" t="s">
        <v>62</v>
      </c>
      <c r="O6" s="232"/>
      <c r="P6" s="233"/>
      <c r="Q6" s="231" t="s">
        <v>63</v>
      </c>
      <c r="R6" s="232"/>
      <c r="S6" s="233"/>
    </row>
    <row r="7" spans="3:41" ht="62.25" customHeight="1" x14ac:dyDescent="0.2">
      <c r="C7" s="3"/>
      <c r="D7" s="1"/>
      <c r="E7" s="1">
        <v>2020</v>
      </c>
      <c r="F7" s="1">
        <v>2021</v>
      </c>
      <c r="G7" s="1" t="s">
        <v>40</v>
      </c>
      <c r="H7" s="1">
        <v>2020</v>
      </c>
      <c r="I7" s="1">
        <v>2021</v>
      </c>
      <c r="J7" s="1" t="s">
        <v>40</v>
      </c>
      <c r="K7" s="1">
        <v>2020</v>
      </c>
      <c r="L7" s="1">
        <v>2021</v>
      </c>
      <c r="M7" s="1" t="s">
        <v>40</v>
      </c>
      <c r="N7" s="1">
        <v>2020</v>
      </c>
      <c r="O7" s="1">
        <v>2021</v>
      </c>
      <c r="P7" s="1" t="s">
        <v>40</v>
      </c>
      <c r="Q7" s="1">
        <v>2020</v>
      </c>
      <c r="R7" s="1">
        <v>2021</v>
      </c>
      <c r="S7" s="1" t="s">
        <v>40</v>
      </c>
    </row>
    <row r="8" spans="3:41" x14ac:dyDescent="0.2">
      <c r="C8" s="3">
        <v>1</v>
      </c>
      <c r="D8" s="1">
        <v>2</v>
      </c>
      <c r="E8" s="1">
        <v>3</v>
      </c>
      <c r="F8" s="1">
        <v>4</v>
      </c>
      <c r="G8" s="1">
        <v>5</v>
      </c>
      <c r="H8" s="1">
        <v>6</v>
      </c>
      <c r="I8" s="1">
        <v>7</v>
      </c>
      <c r="J8" s="1">
        <v>8</v>
      </c>
      <c r="K8" s="1">
        <v>9</v>
      </c>
      <c r="L8" s="1">
        <v>10</v>
      </c>
      <c r="M8" s="1">
        <v>11</v>
      </c>
      <c r="N8" s="1">
        <v>12</v>
      </c>
      <c r="O8" s="1">
        <v>13</v>
      </c>
      <c r="P8" s="1">
        <v>14</v>
      </c>
      <c r="Q8" s="1">
        <v>15</v>
      </c>
      <c r="R8" s="1">
        <v>16</v>
      </c>
      <c r="S8" s="1">
        <v>17</v>
      </c>
    </row>
    <row r="9" spans="3:41" ht="27" customHeight="1" x14ac:dyDescent="0.2">
      <c r="C9" s="106">
        <v>1</v>
      </c>
      <c r="D9" s="107" t="s">
        <v>64</v>
      </c>
      <c r="E9" s="9"/>
      <c r="F9" s="9"/>
      <c r="G9" s="9"/>
      <c r="H9" s="9"/>
      <c r="I9" s="9"/>
      <c r="J9" s="9"/>
      <c r="K9" s="9">
        <v>0</v>
      </c>
      <c r="L9" s="9">
        <v>0</v>
      </c>
      <c r="M9" s="9">
        <v>0</v>
      </c>
      <c r="N9" s="9"/>
      <c r="O9" s="9"/>
      <c r="P9" s="9"/>
      <c r="Q9" s="9"/>
      <c r="R9" s="9"/>
      <c r="S9" s="9"/>
    </row>
    <row r="10" spans="3:41" ht="31.5" customHeight="1" x14ac:dyDescent="0.2">
      <c r="C10" s="4" t="s">
        <v>15</v>
      </c>
      <c r="D10" s="2" t="s">
        <v>65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</row>
    <row r="11" spans="3:41" ht="47.25" customHeight="1" x14ac:dyDescent="0.2">
      <c r="C11" s="4" t="s">
        <v>16</v>
      </c>
      <c r="D11" s="2" t="s">
        <v>66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</row>
    <row r="12" spans="3:41" ht="30" customHeight="1" x14ac:dyDescent="0.2">
      <c r="C12" s="4" t="s">
        <v>17</v>
      </c>
      <c r="D12" s="2" t="s">
        <v>67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</row>
    <row r="13" spans="3:41" ht="21" customHeight="1" x14ac:dyDescent="0.2">
      <c r="C13" s="4" t="s">
        <v>18</v>
      </c>
      <c r="D13" s="2" t="s">
        <v>68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spans="3:41" ht="25.5" customHeight="1" x14ac:dyDescent="0.2">
      <c r="C14" s="4" t="s">
        <v>81</v>
      </c>
      <c r="D14" s="2" t="s">
        <v>69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</row>
    <row r="15" spans="3:41" ht="20.25" customHeight="1" x14ac:dyDescent="0.2">
      <c r="C15" s="4" t="s">
        <v>82</v>
      </c>
      <c r="D15" s="2" t="s">
        <v>70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</row>
    <row r="16" spans="3:41" ht="24" customHeight="1" x14ac:dyDescent="0.2">
      <c r="C16" s="108">
        <v>2</v>
      </c>
      <c r="D16" s="109" t="s">
        <v>71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</row>
    <row r="17" spans="3:19" ht="28.5" customHeight="1" x14ac:dyDescent="0.2">
      <c r="C17" s="4" t="s">
        <v>14</v>
      </c>
      <c r="D17" s="2" t="s">
        <v>72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</row>
    <row r="18" spans="3:19" ht="37.5" customHeight="1" x14ac:dyDescent="0.2">
      <c r="C18" s="4" t="s">
        <v>19</v>
      </c>
      <c r="D18" s="2" t="s">
        <v>73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</row>
    <row r="19" spans="3:19" ht="18" customHeight="1" x14ac:dyDescent="0.2">
      <c r="C19" s="4" t="s">
        <v>20</v>
      </c>
      <c r="D19" s="2" t="s">
        <v>74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</row>
    <row r="20" spans="3:19" ht="18" customHeight="1" x14ac:dyDescent="0.2">
      <c r="C20" s="4" t="s">
        <v>21</v>
      </c>
      <c r="D20" s="2" t="s">
        <v>66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</row>
    <row r="21" spans="3:19" ht="33" customHeight="1" x14ac:dyDescent="0.2">
      <c r="C21" s="4" t="s">
        <v>83</v>
      </c>
      <c r="D21" s="2" t="s">
        <v>67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</row>
    <row r="22" spans="3:19" ht="17.25" customHeight="1" x14ac:dyDescent="0.2">
      <c r="C22" s="4" t="s">
        <v>84</v>
      </c>
      <c r="D22" s="2" t="s">
        <v>68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</row>
    <row r="23" spans="3:19" ht="61.5" customHeight="1" x14ac:dyDescent="0.2">
      <c r="C23" s="4" t="s">
        <v>85</v>
      </c>
      <c r="D23" s="2" t="s">
        <v>75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</row>
    <row r="24" spans="3:19" ht="16.5" customHeight="1" x14ac:dyDescent="0.2">
      <c r="C24" s="4" t="s">
        <v>86</v>
      </c>
      <c r="D24" s="2" t="s">
        <v>70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</row>
    <row r="25" spans="3:19" ht="17.25" customHeight="1" x14ac:dyDescent="0.2">
      <c r="C25" s="106">
        <v>3</v>
      </c>
      <c r="D25" s="107" t="s">
        <v>76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</row>
    <row r="26" spans="3:19" ht="28.5" customHeight="1" x14ac:dyDescent="0.2">
      <c r="C26" s="4" t="s">
        <v>22</v>
      </c>
      <c r="D26" s="2" t="s">
        <v>77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</row>
    <row r="27" spans="3:19" ht="38.25" customHeight="1" x14ac:dyDescent="0.2">
      <c r="C27" s="4" t="s">
        <v>23</v>
      </c>
      <c r="D27" s="2" t="s">
        <v>78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</row>
    <row r="28" spans="3:19" ht="26.25" customHeight="1" x14ac:dyDescent="0.2">
      <c r="C28" s="4" t="s">
        <v>24</v>
      </c>
      <c r="D28" s="2" t="s">
        <v>79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</row>
    <row r="29" spans="3:19" ht="15" customHeight="1" x14ac:dyDescent="0.2">
      <c r="C29" s="4" t="s">
        <v>25</v>
      </c>
      <c r="D29" s="2" t="s">
        <v>70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</row>
  </sheetData>
  <mergeCells count="9">
    <mergeCell ref="C2:AO3"/>
    <mergeCell ref="D5:D6"/>
    <mergeCell ref="E5:S5"/>
    <mergeCell ref="E6:G6"/>
    <mergeCell ref="H6:J6"/>
    <mergeCell ref="K6:M6"/>
    <mergeCell ref="N6:P6"/>
    <mergeCell ref="Q6:S6"/>
    <mergeCell ref="C5:C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CCFFCC"/>
  </sheetPr>
  <dimension ref="B3:L7"/>
  <sheetViews>
    <sheetView zoomScale="90" zoomScaleNormal="90" workbookViewId="0">
      <selection activeCell="H7" sqref="H7"/>
    </sheetView>
  </sheetViews>
  <sheetFormatPr defaultRowHeight="12.75" x14ac:dyDescent="0.2"/>
  <cols>
    <col min="1" max="1" width="3.7109375" customWidth="1"/>
    <col min="2" max="2" width="5.140625" customWidth="1"/>
    <col min="3" max="3" width="18.5703125" customWidth="1"/>
    <col min="4" max="4" width="16.42578125" customWidth="1"/>
    <col min="5" max="5" width="18.42578125" customWidth="1"/>
    <col min="6" max="6" width="15" customWidth="1"/>
    <col min="7" max="7" width="12" customWidth="1"/>
    <col min="8" max="8" width="28.5703125" customWidth="1"/>
    <col min="9" max="9" width="13.85546875" customWidth="1"/>
    <col min="10" max="10" width="16.42578125" customWidth="1"/>
    <col min="11" max="11" width="14.7109375" customWidth="1"/>
    <col min="12" max="12" width="21.5703125" customWidth="1"/>
  </cols>
  <sheetData>
    <row r="3" spans="2:12" x14ac:dyDescent="0.2">
      <c r="B3" s="6" t="s">
        <v>87</v>
      </c>
    </row>
    <row r="4" spans="2:12" ht="13.5" thickBot="1" x14ac:dyDescent="0.25">
      <c r="B4" s="5"/>
    </row>
    <row r="5" spans="2:12" ht="77.25" customHeight="1" thickBot="1" x14ac:dyDescent="0.25">
      <c r="B5" s="81" t="s">
        <v>0</v>
      </c>
      <c r="C5" s="82" t="s">
        <v>88</v>
      </c>
      <c r="D5" s="82" t="s">
        <v>89</v>
      </c>
      <c r="E5" s="82" t="s">
        <v>90</v>
      </c>
      <c r="F5" s="82" t="s">
        <v>91</v>
      </c>
      <c r="G5" s="82" t="s">
        <v>92</v>
      </c>
      <c r="H5" s="82" t="s">
        <v>93</v>
      </c>
      <c r="I5" s="82" t="s">
        <v>94</v>
      </c>
      <c r="J5" s="82" t="s">
        <v>95</v>
      </c>
      <c r="K5" s="82" t="s">
        <v>96</v>
      </c>
      <c r="L5" s="83" t="s">
        <v>97</v>
      </c>
    </row>
    <row r="6" spans="2:12" ht="13.5" thickBot="1" x14ac:dyDescent="0.25">
      <c r="B6" s="84">
        <v>1</v>
      </c>
      <c r="C6" s="85">
        <v>2</v>
      </c>
      <c r="D6" s="85">
        <v>3</v>
      </c>
      <c r="E6" s="85">
        <v>4</v>
      </c>
      <c r="F6" s="85">
        <v>5</v>
      </c>
      <c r="G6" s="85">
        <v>6</v>
      </c>
      <c r="H6" s="85">
        <v>7</v>
      </c>
      <c r="I6" s="85">
        <v>8</v>
      </c>
      <c r="J6" s="85">
        <v>9</v>
      </c>
      <c r="K6" s="85">
        <v>10</v>
      </c>
      <c r="L6" s="86">
        <v>11</v>
      </c>
    </row>
    <row r="7" spans="2:12" ht="111.75" customHeight="1" thickBot="1" x14ac:dyDescent="0.25">
      <c r="B7" s="110">
        <v>1</v>
      </c>
      <c r="C7" s="75" t="s">
        <v>143</v>
      </c>
      <c r="D7" s="75" t="s">
        <v>144</v>
      </c>
      <c r="E7" s="75" t="s">
        <v>145</v>
      </c>
      <c r="F7" s="76" t="s">
        <v>206</v>
      </c>
      <c r="G7" s="77" t="s">
        <v>207</v>
      </c>
      <c r="H7" s="78" t="s">
        <v>209</v>
      </c>
      <c r="I7" s="79">
        <v>0</v>
      </c>
      <c r="J7" s="79">
        <v>0</v>
      </c>
      <c r="K7" s="79">
        <v>0</v>
      </c>
      <c r="L7" s="80">
        <v>0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CCFFCC"/>
  </sheetPr>
  <dimension ref="C3:F13"/>
  <sheetViews>
    <sheetView workbookViewId="0">
      <selection activeCell="F6" sqref="F6:F8"/>
    </sheetView>
  </sheetViews>
  <sheetFormatPr defaultRowHeight="12.75" x14ac:dyDescent="0.2"/>
  <cols>
    <col min="2" max="2" width="5" customWidth="1"/>
    <col min="3" max="3" width="8.140625" customWidth="1"/>
    <col min="4" max="4" width="37.140625" customWidth="1"/>
    <col min="5" max="5" width="11.42578125" customWidth="1"/>
    <col min="6" max="6" width="19.28515625" customWidth="1"/>
  </cols>
  <sheetData>
    <row r="3" spans="3:6" x14ac:dyDescent="0.2">
      <c r="C3" s="6" t="s">
        <v>98</v>
      </c>
    </row>
    <row r="4" spans="3:6" ht="13.5" thickBot="1" x14ac:dyDescent="0.25">
      <c r="C4" s="5"/>
    </row>
    <row r="5" spans="3:6" ht="26.25" thickBot="1" x14ac:dyDescent="0.25">
      <c r="C5" s="84" t="s">
        <v>0</v>
      </c>
      <c r="D5" s="85" t="s">
        <v>99</v>
      </c>
      <c r="E5" s="91" t="s">
        <v>100</v>
      </c>
      <c r="F5" s="92" t="s">
        <v>146</v>
      </c>
    </row>
    <row r="6" spans="3:6" ht="69" customHeight="1" x14ac:dyDescent="0.2">
      <c r="C6" s="236">
        <v>1</v>
      </c>
      <c r="D6" s="10" t="s">
        <v>101</v>
      </c>
      <c r="E6" s="238" t="s">
        <v>102</v>
      </c>
      <c r="F6" s="240" t="s">
        <v>208</v>
      </c>
    </row>
    <row r="7" spans="3:6" ht="25.5" hidden="1" x14ac:dyDescent="0.2">
      <c r="C7" s="236"/>
      <c r="D7" s="10" t="s">
        <v>103</v>
      </c>
      <c r="E7" s="238"/>
      <c r="F7" s="240"/>
    </row>
    <row r="8" spans="3:6" ht="25.5" hidden="1" x14ac:dyDescent="0.2">
      <c r="C8" s="237"/>
      <c r="D8" s="7" t="s">
        <v>104</v>
      </c>
      <c r="E8" s="239"/>
      <c r="F8" s="241"/>
    </row>
    <row r="9" spans="3:6" ht="39" customHeight="1" x14ac:dyDescent="0.2">
      <c r="C9" s="87">
        <v>2</v>
      </c>
      <c r="D9" s="2" t="s">
        <v>105</v>
      </c>
      <c r="E9" s="9" t="s">
        <v>106</v>
      </c>
      <c r="F9" s="242" t="s">
        <v>147</v>
      </c>
    </row>
    <row r="10" spans="3:6" ht="43.5" customHeight="1" x14ac:dyDescent="0.2">
      <c r="C10" s="87" t="s">
        <v>14</v>
      </c>
      <c r="D10" s="2" t="s">
        <v>107</v>
      </c>
      <c r="E10" s="9" t="s">
        <v>106</v>
      </c>
      <c r="F10" s="240"/>
    </row>
    <row r="11" spans="3:6" ht="57" customHeight="1" x14ac:dyDescent="0.2">
      <c r="C11" s="87" t="s">
        <v>19</v>
      </c>
      <c r="D11" s="2" t="s">
        <v>108</v>
      </c>
      <c r="E11" s="9" t="s">
        <v>106</v>
      </c>
      <c r="F11" s="240"/>
    </row>
    <row r="12" spans="3:6" ht="55.5" customHeight="1" x14ac:dyDescent="0.2">
      <c r="C12" s="87">
        <v>3</v>
      </c>
      <c r="D12" s="2" t="s">
        <v>109</v>
      </c>
      <c r="E12" s="9" t="s">
        <v>110</v>
      </c>
      <c r="F12" s="240"/>
    </row>
    <row r="13" spans="3:6" ht="48" customHeight="1" thickBot="1" x14ac:dyDescent="0.25">
      <c r="C13" s="88">
        <v>4</v>
      </c>
      <c r="D13" s="89" t="s">
        <v>111</v>
      </c>
      <c r="E13" s="90" t="s">
        <v>110</v>
      </c>
      <c r="F13" s="243"/>
    </row>
  </sheetData>
  <mergeCells count="4">
    <mergeCell ref="C6:C8"/>
    <mergeCell ref="E6:E8"/>
    <mergeCell ref="F6:F8"/>
    <mergeCell ref="F9:F1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CCFFCC"/>
  </sheetPr>
  <dimension ref="A2:S19"/>
  <sheetViews>
    <sheetView zoomScale="90" zoomScaleNormal="90" workbookViewId="0">
      <selection activeCell="E49" sqref="E49"/>
    </sheetView>
  </sheetViews>
  <sheetFormatPr defaultRowHeight="12.75" x14ac:dyDescent="0.2"/>
  <cols>
    <col min="2" max="2" width="5" customWidth="1"/>
    <col min="3" max="3" width="34.140625" customWidth="1"/>
    <col min="16" max="16" width="9.140625" customWidth="1"/>
    <col min="17" max="17" width="8" customWidth="1"/>
    <col min="18" max="19" width="9.140625" hidden="1" customWidth="1"/>
  </cols>
  <sheetData>
    <row r="2" spans="1:19" x14ac:dyDescent="0.2">
      <c r="A2" s="244" t="s">
        <v>177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1:19" x14ac:dyDescent="0.2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</row>
    <row r="5" spans="1:19" x14ac:dyDescent="0.2">
      <c r="A5" s="15" t="s">
        <v>195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9" spans="1:19" x14ac:dyDescent="0.2">
      <c r="A9" s="244" t="s">
        <v>178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</row>
    <row r="10" spans="1:19" x14ac:dyDescent="0.2">
      <c r="A10" s="244"/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</row>
    <row r="12" spans="1:19" x14ac:dyDescent="0.2">
      <c r="A12" s="245" t="s">
        <v>179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</row>
    <row r="16" spans="1:19" x14ac:dyDescent="0.2">
      <c r="A16" s="244" t="s">
        <v>180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</row>
    <row r="17" spans="1:19" ht="179.25" customHeight="1" x14ac:dyDescent="0.2">
      <c r="A17" s="244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</row>
    <row r="19" spans="1:19" x14ac:dyDescent="0.2">
      <c r="A19" t="s">
        <v>181</v>
      </c>
    </row>
  </sheetData>
  <mergeCells count="4">
    <mergeCell ref="A2:N3"/>
    <mergeCell ref="A9:P10"/>
    <mergeCell ref="A12:P12"/>
    <mergeCell ref="A16:S1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2:T64"/>
  <sheetViews>
    <sheetView topLeftCell="A10" zoomScale="90" zoomScaleNormal="90" workbookViewId="0">
      <selection activeCell="M27" sqref="M27"/>
    </sheetView>
  </sheetViews>
  <sheetFormatPr defaultRowHeight="12.75" x14ac:dyDescent="0.2"/>
  <cols>
    <col min="2" max="2" width="5" customWidth="1"/>
    <col min="3" max="3" width="34.140625" customWidth="1"/>
    <col min="16" max="16" width="9.140625" customWidth="1"/>
    <col min="17" max="17" width="8" customWidth="1"/>
    <col min="18" max="19" width="9.140625" hidden="1" customWidth="1"/>
  </cols>
  <sheetData>
    <row r="2" spans="1:20" x14ac:dyDescent="0.2">
      <c r="A2" s="244" t="s">
        <v>183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</row>
    <row r="3" spans="1:20" ht="27.75" customHeight="1" x14ac:dyDescent="0.2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</row>
    <row r="5" spans="1:20" ht="42" customHeight="1" x14ac:dyDescent="0.2">
      <c r="A5" s="247" t="s">
        <v>225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</row>
    <row r="7" spans="1:20" ht="15.75" x14ac:dyDescent="0.2">
      <c r="A7" s="139" t="s">
        <v>226</v>
      </c>
    </row>
    <row r="8" spans="1:20" ht="15.75" x14ac:dyDescent="0.2">
      <c r="A8" s="138" t="s">
        <v>227</v>
      </c>
    </row>
    <row r="9" spans="1:20" ht="15.75" x14ac:dyDescent="0.2">
      <c r="A9" s="138" t="s">
        <v>228</v>
      </c>
    </row>
    <row r="10" spans="1:20" ht="15.75" x14ac:dyDescent="0.2">
      <c r="A10" s="138" t="s">
        <v>229</v>
      </c>
    </row>
    <row r="12" spans="1:20" ht="15.75" x14ac:dyDescent="0.2">
      <c r="A12" s="139" t="s">
        <v>230</v>
      </c>
    </row>
    <row r="13" spans="1:20" ht="15.75" x14ac:dyDescent="0.2">
      <c r="A13" s="139"/>
    </row>
    <row r="34" spans="1:1" ht="15.75" x14ac:dyDescent="0.2">
      <c r="A34" s="139" t="s">
        <v>231</v>
      </c>
    </row>
    <row r="35" spans="1:1" ht="15.75" x14ac:dyDescent="0.2">
      <c r="A35" s="139"/>
    </row>
    <row r="36" spans="1:1" ht="15.75" x14ac:dyDescent="0.2">
      <c r="A36" s="139"/>
    </row>
    <row r="37" spans="1:1" ht="15.75" x14ac:dyDescent="0.2">
      <c r="A37" s="139"/>
    </row>
    <row r="38" spans="1:1" ht="15.75" x14ac:dyDescent="0.2">
      <c r="A38" s="139"/>
    </row>
    <row r="39" spans="1:1" ht="15.75" x14ac:dyDescent="0.2">
      <c r="A39" s="139"/>
    </row>
    <row r="40" spans="1:1" ht="15.75" x14ac:dyDescent="0.2">
      <c r="A40" s="139"/>
    </row>
    <row r="41" spans="1:1" ht="15.75" x14ac:dyDescent="0.2">
      <c r="A41" s="139"/>
    </row>
    <row r="42" spans="1:1" ht="15.75" x14ac:dyDescent="0.2">
      <c r="A42" s="139"/>
    </row>
    <row r="43" spans="1:1" ht="15.75" x14ac:dyDescent="0.2">
      <c r="A43" s="139"/>
    </row>
    <row r="44" spans="1:1" ht="15.75" x14ac:dyDescent="0.2">
      <c r="A44" s="139"/>
    </row>
    <row r="45" spans="1:1" ht="15.75" x14ac:dyDescent="0.2">
      <c r="A45" s="139"/>
    </row>
    <row r="46" spans="1:1" ht="15.75" x14ac:dyDescent="0.2">
      <c r="A46" s="139"/>
    </row>
    <row r="47" spans="1:1" ht="15.75" x14ac:dyDescent="0.2">
      <c r="A47" s="139"/>
    </row>
    <row r="48" spans="1:1" ht="15.75" x14ac:dyDescent="0.2">
      <c r="A48" s="139"/>
    </row>
    <row r="49" spans="1:16" ht="15.75" x14ac:dyDescent="0.2">
      <c r="A49" s="137"/>
    </row>
    <row r="54" spans="1:16" x14ac:dyDescent="0.2">
      <c r="A54" s="244" t="s">
        <v>182</v>
      </c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</row>
    <row r="55" spans="1:16" ht="12.75" customHeight="1" x14ac:dyDescent="0.2">
      <c r="A55" s="244"/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</row>
    <row r="57" spans="1:16" x14ac:dyDescent="0.2">
      <c r="A57" s="246" t="s">
        <v>185</v>
      </c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</row>
    <row r="58" spans="1:16" ht="24.75" customHeight="1" x14ac:dyDescent="0.2">
      <c r="A58" s="246"/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</row>
    <row r="59" spans="1:16" x14ac:dyDescent="0.2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</row>
    <row r="60" spans="1:16" x14ac:dyDescent="0.2">
      <c r="A60" s="99" t="s">
        <v>186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</row>
    <row r="61" spans="1:16" x14ac:dyDescent="0.2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</row>
    <row r="62" spans="1:16" x14ac:dyDescent="0.2">
      <c r="A62" s="99" t="s">
        <v>187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</row>
    <row r="63" spans="1:16" x14ac:dyDescent="0.2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</row>
    <row r="64" spans="1:16" x14ac:dyDescent="0.2">
      <c r="A64" s="99" t="s">
        <v>191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</row>
  </sheetData>
  <mergeCells count="4">
    <mergeCell ref="A54:P55"/>
    <mergeCell ref="A57:P58"/>
    <mergeCell ref="A2:P3"/>
    <mergeCell ref="A5:T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CCFFCC"/>
    <pageSetUpPr fitToPage="1"/>
  </sheetPr>
  <dimension ref="B3:AF8"/>
  <sheetViews>
    <sheetView zoomScale="90" zoomScaleNormal="90" workbookViewId="0">
      <selection activeCell="L21" sqref="L21"/>
    </sheetView>
  </sheetViews>
  <sheetFormatPr defaultRowHeight="12.75" x14ac:dyDescent="0.2"/>
  <cols>
    <col min="1" max="1" width="5" customWidth="1"/>
    <col min="2" max="2" width="4.140625" customWidth="1"/>
    <col min="4" max="4" width="11.42578125" customWidth="1"/>
    <col min="7" max="7" width="10.85546875" customWidth="1"/>
    <col min="8" max="8" width="11.7109375" customWidth="1"/>
    <col min="9" max="9" width="12.42578125" customWidth="1"/>
    <col min="11" max="11" width="11.42578125" customWidth="1"/>
    <col min="12" max="12" width="16" customWidth="1"/>
    <col min="13" max="13" width="14.140625" customWidth="1"/>
    <col min="14" max="14" width="11.140625" customWidth="1"/>
    <col min="15" max="15" width="14" customWidth="1"/>
    <col min="17" max="17" width="12.28515625" customWidth="1"/>
    <col min="19" max="19" width="11.5703125" customWidth="1"/>
    <col min="20" max="20" width="11" customWidth="1"/>
    <col min="22" max="22" width="12.140625" customWidth="1"/>
    <col min="25" max="25" width="14" customWidth="1"/>
    <col min="26" max="26" width="11.85546875" customWidth="1"/>
    <col min="28" max="28" width="14" customWidth="1"/>
    <col min="29" max="29" width="13.5703125" customWidth="1"/>
    <col min="30" max="30" width="9.7109375" customWidth="1"/>
    <col min="31" max="31" width="14.5703125" customWidth="1"/>
    <col min="32" max="32" width="11.7109375" customWidth="1"/>
  </cols>
  <sheetData>
    <row r="3" spans="2:32" x14ac:dyDescent="0.2">
      <c r="B3" s="6" t="s">
        <v>140</v>
      </c>
    </row>
    <row r="4" spans="2:32" x14ac:dyDescent="0.2">
      <c r="B4" s="5"/>
    </row>
    <row r="5" spans="2:32" ht="24.75" customHeight="1" x14ac:dyDescent="0.2">
      <c r="B5" s="228" t="s">
        <v>0</v>
      </c>
      <c r="C5" s="228" t="s">
        <v>112</v>
      </c>
      <c r="D5" s="228" t="s">
        <v>113</v>
      </c>
      <c r="E5" s="228" t="s">
        <v>114</v>
      </c>
      <c r="F5" s="231" t="s">
        <v>115</v>
      </c>
      <c r="G5" s="232"/>
      <c r="H5" s="232"/>
      <c r="I5" s="232"/>
      <c r="J5" s="233"/>
      <c r="K5" s="231" t="s">
        <v>116</v>
      </c>
      <c r="L5" s="232"/>
      <c r="M5" s="232"/>
      <c r="N5" s="232"/>
      <c r="O5" s="232"/>
      <c r="P5" s="233"/>
      <c r="Q5" s="231" t="s">
        <v>117</v>
      </c>
      <c r="R5" s="232"/>
      <c r="S5" s="232"/>
      <c r="T5" s="232"/>
      <c r="U5" s="232"/>
      <c r="V5" s="232"/>
      <c r="W5" s="233"/>
      <c r="X5" s="231" t="s">
        <v>118</v>
      </c>
      <c r="Y5" s="232"/>
      <c r="Z5" s="232"/>
      <c r="AA5" s="233"/>
      <c r="AB5" s="231" t="s">
        <v>119</v>
      </c>
      <c r="AC5" s="232"/>
      <c r="AD5" s="233"/>
      <c r="AE5" s="231" t="s">
        <v>120</v>
      </c>
      <c r="AF5" s="233"/>
    </row>
    <row r="6" spans="2:32" ht="87" customHeight="1" x14ac:dyDescent="0.2">
      <c r="B6" s="230"/>
      <c r="C6" s="230"/>
      <c r="D6" s="230"/>
      <c r="E6" s="230"/>
      <c r="F6" s="1" t="s">
        <v>121</v>
      </c>
      <c r="G6" s="1" t="s">
        <v>122</v>
      </c>
      <c r="H6" s="1" t="s">
        <v>123</v>
      </c>
      <c r="I6" s="1" t="s">
        <v>124</v>
      </c>
      <c r="J6" s="1" t="s">
        <v>63</v>
      </c>
      <c r="K6" s="1" t="s">
        <v>125</v>
      </c>
      <c r="L6" s="1" t="s">
        <v>126</v>
      </c>
      <c r="M6" s="1" t="s">
        <v>127</v>
      </c>
      <c r="N6" s="1" t="s">
        <v>128</v>
      </c>
      <c r="O6" s="1" t="s">
        <v>129</v>
      </c>
      <c r="P6" s="1" t="s">
        <v>63</v>
      </c>
      <c r="Q6" s="1" t="s">
        <v>130</v>
      </c>
      <c r="R6" s="1" t="s">
        <v>131</v>
      </c>
      <c r="S6" s="1" t="s">
        <v>126</v>
      </c>
      <c r="T6" s="1" t="s">
        <v>127</v>
      </c>
      <c r="U6" s="1" t="s">
        <v>128</v>
      </c>
      <c r="V6" s="1" t="s">
        <v>129</v>
      </c>
      <c r="W6" s="1" t="s">
        <v>63</v>
      </c>
      <c r="X6" s="1" t="s">
        <v>132</v>
      </c>
      <c r="Y6" s="1" t="s">
        <v>133</v>
      </c>
      <c r="Z6" s="1" t="s">
        <v>134</v>
      </c>
      <c r="AA6" s="1" t="s">
        <v>63</v>
      </c>
      <c r="AB6" s="1" t="s">
        <v>135</v>
      </c>
      <c r="AC6" s="1" t="s">
        <v>136</v>
      </c>
      <c r="AD6" s="1" t="s">
        <v>137</v>
      </c>
      <c r="AE6" s="1" t="s">
        <v>138</v>
      </c>
      <c r="AF6" s="1" t="s">
        <v>139</v>
      </c>
    </row>
    <row r="7" spans="2:32" x14ac:dyDescent="0.2"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  <c r="N7" s="1">
        <v>13</v>
      </c>
      <c r="O7" s="1">
        <v>14</v>
      </c>
      <c r="P7" s="1">
        <v>15</v>
      </c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  <c r="X7" s="1">
        <v>23</v>
      </c>
      <c r="Y7" s="1">
        <v>24</v>
      </c>
      <c r="Z7" s="1">
        <v>25</v>
      </c>
      <c r="AA7" s="1">
        <v>26</v>
      </c>
      <c r="AB7" s="1">
        <v>27</v>
      </c>
      <c r="AC7" s="1">
        <v>28</v>
      </c>
      <c r="AD7" s="1">
        <v>29</v>
      </c>
      <c r="AE7" s="1">
        <v>30</v>
      </c>
      <c r="AF7" s="1">
        <v>31</v>
      </c>
    </row>
    <row r="8" spans="2:32" s="103" customFormat="1" ht="54" customHeight="1" x14ac:dyDescent="0.2">
      <c r="B8" s="9">
        <v>1</v>
      </c>
      <c r="C8" s="9" t="s">
        <v>141</v>
      </c>
      <c r="D8" s="118" t="s">
        <v>141</v>
      </c>
      <c r="E8" s="102" t="s">
        <v>141</v>
      </c>
      <c r="F8" s="102" t="s">
        <v>141</v>
      </c>
      <c r="G8" s="102" t="s">
        <v>141</v>
      </c>
      <c r="H8" s="102" t="s">
        <v>141</v>
      </c>
      <c r="I8" s="102" t="s">
        <v>141</v>
      </c>
      <c r="J8" s="102" t="s">
        <v>141</v>
      </c>
      <c r="K8" s="102" t="s">
        <v>141</v>
      </c>
      <c r="L8" s="102" t="s">
        <v>141</v>
      </c>
      <c r="M8" s="102" t="s">
        <v>141</v>
      </c>
      <c r="N8" s="102" t="s">
        <v>141</v>
      </c>
      <c r="O8" s="102" t="s">
        <v>141</v>
      </c>
      <c r="P8" s="102" t="s">
        <v>141</v>
      </c>
      <c r="Q8" s="102" t="s">
        <v>141</v>
      </c>
      <c r="R8" s="102" t="s">
        <v>141</v>
      </c>
      <c r="S8" s="102" t="s">
        <v>141</v>
      </c>
      <c r="T8" s="102" t="s">
        <v>141</v>
      </c>
      <c r="U8" s="102" t="s">
        <v>141</v>
      </c>
      <c r="V8" s="102" t="s">
        <v>141</v>
      </c>
      <c r="W8" s="102" t="s">
        <v>141</v>
      </c>
      <c r="X8" s="102" t="s">
        <v>141</v>
      </c>
      <c r="Y8" s="102" t="s">
        <v>141</v>
      </c>
      <c r="Z8" s="102" t="s">
        <v>141</v>
      </c>
      <c r="AA8" s="102" t="s">
        <v>141</v>
      </c>
      <c r="AB8" s="102" t="s">
        <v>141</v>
      </c>
      <c r="AC8" s="102" t="s">
        <v>141</v>
      </c>
      <c r="AD8" s="102" t="s">
        <v>141</v>
      </c>
      <c r="AE8" s="102" t="s">
        <v>141</v>
      </c>
      <c r="AF8" s="102" t="s">
        <v>141</v>
      </c>
    </row>
  </sheetData>
  <mergeCells count="10">
    <mergeCell ref="Q5:W5"/>
    <mergeCell ref="X5:AA5"/>
    <mergeCell ref="AB5:AD5"/>
    <mergeCell ref="AE5:AF5"/>
    <mergeCell ref="B5:B6"/>
    <mergeCell ref="C5:C6"/>
    <mergeCell ref="D5:D6"/>
    <mergeCell ref="E5:E6"/>
    <mergeCell ref="F5:J5"/>
    <mergeCell ref="K5:P5"/>
  </mergeCells>
  <pageMargins left="0.70866141732283472" right="0.70866141732283472" top="0.74803149606299213" bottom="0.74803149606299213" header="0.31496062992125984" footer="0.31496062992125984"/>
  <pageSetup paperSize="9" scale="74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CCFFCC"/>
  </sheetPr>
  <dimension ref="B2:AE11"/>
  <sheetViews>
    <sheetView workbookViewId="0">
      <selection activeCell="J10" sqref="J10"/>
    </sheetView>
  </sheetViews>
  <sheetFormatPr defaultRowHeight="12.75" x14ac:dyDescent="0.2"/>
  <cols>
    <col min="1" max="1" width="5" customWidth="1"/>
    <col min="2" max="2" width="6.85546875" customWidth="1"/>
    <col min="3" max="3" width="26.28515625" customWidth="1"/>
    <col min="4" max="4" width="17.42578125" customWidth="1"/>
    <col min="5" max="5" width="16.140625" customWidth="1"/>
    <col min="6" max="6" width="17.42578125" customWidth="1"/>
    <col min="7" max="7" width="14.85546875" customWidth="1"/>
    <col min="8" max="8" width="16" customWidth="1"/>
    <col min="9" max="9" width="14.85546875" customWidth="1"/>
    <col min="22" max="22" width="9" customWidth="1"/>
    <col min="23" max="31" width="9.140625" hidden="1" customWidth="1"/>
  </cols>
  <sheetData>
    <row r="2" spans="2:31" ht="12.75" customHeight="1" x14ac:dyDescent="0.2">
      <c r="B2" s="170" t="s">
        <v>169</v>
      </c>
      <c r="C2" s="170"/>
      <c r="D2" s="170"/>
      <c r="E2" s="170"/>
      <c r="F2" s="170"/>
      <c r="G2" s="170"/>
      <c r="H2" s="170"/>
      <c r="I2" s="170"/>
      <c r="J2" s="170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</row>
    <row r="3" spans="2:31" ht="48" customHeight="1" x14ac:dyDescent="0.2">
      <c r="B3" s="170"/>
      <c r="C3" s="170"/>
      <c r="D3" s="170"/>
      <c r="E3" s="170"/>
      <c r="F3" s="170"/>
      <c r="G3" s="170"/>
      <c r="H3" s="170"/>
      <c r="I3" s="170"/>
      <c r="J3" s="170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</row>
    <row r="4" spans="2:31" ht="13.5" thickBot="1" x14ac:dyDescent="0.25"/>
    <row r="5" spans="2:31" ht="16.5" x14ac:dyDescent="0.2">
      <c r="B5" s="181" t="s">
        <v>148</v>
      </c>
      <c r="C5" s="184" t="s">
        <v>168</v>
      </c>
      <c r="D5" s="178" t="s">
        <v>192</v>
      </c>
      <c r="E5" s="179"/>
      <c r="F5" s="179"/>
      <c r="G5" s="179"/>
      <c r="H5" s="179"/>
      <c r="I5" s="180"/>
      <c r="J5" s="173" t="s">
        <v>151</v>
      </c>
    </row>
    <row r="6" spans="2:31" ht="13.5" customHeight="1" thickBot="1" x14ac:dyDescent="0.25">
      <c r="B6" s="182"/>
      <c r="C6" s="185"/>
      <c r="D6" s="175" t="s">
        <v>204</v>
      </c>
      <c r="E6" s="176"/>
      <c r="F6" s="177"/>
      <c r="G6" s="175" t="s">
        <v>232</v>
      </c>
      <c r="H6" s="176"/>
      <c r="I6" s="177"/>
      <c r="J6" s="174"/>
    </row>
    <row r="7" spans="2:31" ht="51" customHeight="1" x14ac:dyDescent="0.2">
      <c r="B7" s="183"/>
      <c r="C7" s="186"/>
      <c r="D7" s="96" t="s">
        <v>188</v>
      </c>
      <c r="E7" s="96"/>
      <c r="F7" s="187" t="s">
        <v>189</v>
      </c>
      <c r="G7" s="96" t="s">
        <v>188</v>
      </c>
      <c r="H7" s="96"/>
      <c r="I7" s="187" t="s">
        <v>189</v>
      </c>
      <c r="J7" s="189"/>
    </row>
    <row r="8" spans="2:31" ht="17.25" thickBot="1" x14ac:dyDescent="0.25">
      <c r="B8" s="97"/>
      <c r="C8" s="98"/>
      <c r="D8" s="56"/>
      <c r="E8" s="56" t="s">
        <v>190</v>
      </c>
      <c r="F8" s="188"/>
      <c r="G8" s="56"/>
      <c r="H8" s="56" t="s">
        <v>190</v>
      </c>
      <c r="I8" s="188"/>
      <c r="J8" s="190"/>
    </row>
    <row r="9" spans="2:31" ht="16.5" x14ac:dyDescent="0.3">
      <c r="B9" s="41">
        <v>1</v>
      </c>
      <c r="C9" s="42" t="s">
        <v>166</v>
      </c>
      <c r="D9" s="43">
        <v>0</v>
      </c>
      <c r="E9" s="93"/>
      <c r="F9" s="93">
        <v>0</v>
      </c>
      <c r="G9" s="43">
        <v>0</v>
      </c>
      <c r="H9" s="93"/>
      <c r="I9" s="93">
        <v>0</v>
      </c>
      <c r="J9" s="44">
        <f>G9-D9</f>
        <v>0</v>
      </c>
    </row>
    <row r="10" spans="2:31" ht="17.25" thickBot="1" x14ac:dyDescent="0.35">
      <c r="B10" s="45" t="s">
        <v>152</v>
      </c>
      <c r="C10" s="46" t="s">
        <v>167</v>
      </c>
      <c r="D10" s="47">
        <v>32</v>
      </c>
      <c r="E10" s="94">
        <v>21</v>
      </c>
      <c r="F10" s="94">
        <v>0</v>
      </c>
      <c r="G10" s="47">
        <v>33</v>
      </c>
      <c r="H10" s="94">
        <v>22</v>
      </c>
      <c r="I10" s="94">
        <v>0</v>
      </c>
      <c r="J10" s="48">
        <f>G10-D10</f>
        <v>1</v>
      </c>
    </row>
    <row r="11" spans="2:31" ht="13.5" thickBot="1" x14ac:dyDescent="0.25">
      <c r="B11" s="171" t="s">
        <v>154</v>
      </c>
      <c r="C11" s="172"/>
      <c r="D11" s="49">
        <f>SUM(D9:D10)</f>
        <v>32</v>
      </c>
      <c r="E11" s="49">
        <f>SUM(E9:E10)</f>
        <v>21</v>
      </c>
      <c r="F11" s="95">
        <v>0</v>
      </c>
      <c r="G11" s="49">
        <f>SUM(G9:G10)</f>
        <v>33</v>
      </c>
      <c r="H11" s="49">
        <f>SUM(H9:H10)</f>
        <v>22</v>
      </c>
      <c r="I11" s="95">
        <v>0</v>
      </c>
      <c r="J11" s="50">
        <f t="shared" ref="J11" si="0">G11-D11</f>
        <v>1</v>
      </c>
    </row>
  </sheetData>
  <mergeCells count="11">
    <mergeCell ref="B2:J3"/>
    <mergeCell ref="B11:C11"/>
    <mergeCell ref="J5:J6"/>
    <mergeCell ref="D6:F6"/>
    <mergeCell ref="D5:I5"/>
    <mergeCell ref="G6:I6"/>
    <mergeCell ref="B5:B7"/>
    <mergeCell ref="C5:C7"/>
    <mergeCell ref="F7:F8"/>
    <mergeCell ref="I7:I8"/>
    <mergeCell ref="J7:J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CCFFCC"/>
  </sheetPr>
  <dimension ref="B2:Q17"/>
  <sheetViews>
    <sheetView workbookViewId="0">
      <selection activeCell="E15" sqref="E15"/>
    </sheetView>
  </sheetViews>
  <sheetFormatPr defaultRowHeight="12.75" x14ac:dyDescent="0.2"/>
  <cols>
    <col min="1" max="1" width="4.7109375" customWidth="1"/>
    <col min="2" max="2" width="5" customWidth="1"/>
    <col min="3" max="3" width="24.42578125" customWidth="1"/>
    <col min="4" max="5" width="15" customWidth="1"/>
    <col min="6" max="6" width="12.7109375" customWidth="1"/>
    <col min="7" max="7" width="10.42578125" customWidth="1"/>
    <col min="17" max="17" width="4" customWidth="1"/>
  </cols>
  <sheetData>
    <row r="2" spans="2:17" ht="12.75" customHeight="1" x14ac:dyDescent="0.2">
      <c r="B2" s="191" t="s">
        <v>170</v>
      </c>
      <c r="C2" s="191"/>
      <c r="D2" s="191"/>
      <c r="E2" s="191"/>
      <c r="F2" s="191"/>
      <c r="G2" s="191"/>
      <c r="H2" s="123"/>
      <c r="I2" s="123"/>
      <c r="J2" s="123"/>
      <c r="K2" s="123"/>
      <c r="L2" s="113"/>
      <c r="M2" s="113"/>
      <c r="N2" s="113"/>
      <c r="O2" s="113"/>
      <c r="P2" s="113"/>
      <c r="Q2" s="113"/>
    </row>
    <row r="3" spans="2:17" ht="55.5" customHeight="1" x14ac:dyDescent="0.2">
      <c r="B3" s="191"/>
      <c r="C3" s="191"/>
      <c r="D3" s="191"/>
      <c r="E3" s="191"/>
      <c r="F3" s="191"/>
      <c r="G3" s="191"/>
      <c r="H3" s="123"/>
      <c r="I3" s="123"/>
      <c r="J3" s="123"/>
      <c r="K3" s="123"/>
      <c r="L3" s="113"/>
      <c r="M3" s="113"/>
      <c r="N3" s="113"/>
      <c r="O3" s="113"/>
      <c r="P3" s="113"/>
      <c r="Q3" s="113"/>
    </row>
    <row r="4" spans="2:17" ht="13.5" thickBot="1" x14ac:dyDescent="0.25"/>
    <row r="5" spans="2:17" ht="25.5" customHeight="1" x14ac:dyDescent="0.2">
      <c r="B5" s="202" t="s">
        <v>148</v>
      </c>
      <c r="C5" s="204" t="s">
        <v>171</v>
      </c>
      <c r="D5" s="204" t="s">
        <v>149</v>
      </c>
      <c r="E5" s="200" t="s">
        <v>172</v>
      </c>
      <c r="F5" s="201"/>
      <c r="G5" s="192" t="s">
        <v>198</v>
      </c>
    </row>
    <row r="6" spans="2:17" ht="13.5" thickBot="1" x14ac:dyDescent="0.25">
      <c r="B6" s="203"/>
      <c r="C6" s="205"/>
      <c r="D6" s="205"/>
      <c r="E6" s="56" t="s">
        <v>205</v>
      </c>
      <c r="F6" s="129" t="s">
        <v>233</v>
      </c>
      <c r="G6" s="193"/>
    </row>
    <row r="7" spans="2:17" x14ac:dyDescent="0.2">
      <c r="B7" s="194">
        <v>1</v>
      </c>
      <c r="C7" s="197" t="s">
        <v>173</v>
      </c>
      <c r="D7" s="57" t="s">
        <v>30</v>
      </c>
      <c r="E7" s="57"/>
      <c r="F7" s="140"/>
      <c r="G7" s="51">
        <f>F7-E7</f>
        <v>0</v>
      </c>
    </row>
    <row r="8" spans="2:17" x14ac:dyDescent="0.2">
      <c r="B8" s="195"/>
      <c r="C8" s="198"/>
      <c r="D8" s="14" t="s">
        <v>31</v>
      </c>
      <c r="E8" s="14"/>
      <c r="F8" s="141"/>
      <c r="G8" s="52">
        <f t="shared" ref="G8:G17" si="0">F8-E8</f>
        <v>0</v>
      </c>
    </row>
    <row r="9" spans="2:17" x14ac:dyDescent="0.2">
      <c r="B9" s="195"/>
      <c r="C9" s="198"/>
      <c r="D9" s="14" t="s">
        <v>32</v>
      </c>
      <c r="E9" s="142">
        <v>8</v>
      </c>
      <c r="F9" s="142">
        <v>8</v>
      </c>
      <c r="G9" s="52">
        <f t="shared" si="0"/>
        <v>0</v>
      </c>
    </row>
    <row r="10" spans="2:17" ht="13.5" thickBot="1" x14ac:dyDescent="0.25">
      <c r="B10" s="196"/>
      <c r="C10" s="199"/>
      <c r="D10" s="40" t="s">
        <v>33</v>
      </c>
      <c r="E10" s="143"/>
      <c r="F10" s="143"/>
      <c r="G10" s="53">
        <f t="shared" si="0"/>
        <v>0</v>
      </c>
    </row>
    <row r="11" spans="2:17" x14ac:dyDescent="0.2">
      <c r="B11" s="194">
        <v>2</v>
      </c>
      <c r="C11" s="197" t="s">
        <v>174</v>
      </c>
      <c r="D11" s="57" t="s">
        <v>30</v>
      </c>
      <c r="E11" s="144"/>
      <c r="F11" s="144"/>
      <c r="G11" s="51">
        <f t="shared" si="0"/>
        <v>0</v>
      </c>
    </row>
    <row r="12" spans="2:17" x14ac:dyDescent="0.2">
      <c r="B12" s="195"/>
      <c r="C12" s="198"/>
      <c r="D12" s="14" t="s">
        <v>31</v>
      </c>
      <c r="E12" s="142">
        <v>2.306</v>
      </c>
      <c r="F12" s="142">
        <v>2.306</v>
      </c>
      <c r="G12" s="119">
        <v>0</v>
      </c>
    </row>
    <row r="13" spans="2:17" x14ac:dyDescent="0.2">
      <c r="B13" s="195"/>
      <c r="C13" s="198"/>
      <c r="D13" s="14" t="s">
        <v>32</v>
      </c>
      <c r="E13" s="142">
        <v>7.5940000000000003</v>
      </c>
      <c r="F13" s="142">
        <f>E13</f>
        <v>7.5940000000000003</v>
      </c>
      <c r="G13" s="119">
        <f>F13/E13*100-100</f>
        <v>0</v>
      </c>
      <c r="H13" s="115"/>
      <c r="I13" s="115"/>
    </row>
    <row r="14" spans="2:17" ht="13.5" thickBot="1" x14ac:dyDescent="0.25">
      <c r="B14" s="196"/>
      <c r="C14" s="199"/>
      <c r="D14" s="40" t="s">
        <v>33</v>
      </c>
      <c r="E14" s="143">
        <v>1.3</v>
      </c>
      <c r="F14" s="143">
        <v>1.3</v>
      </c>
      <c r="G14" s="53">
        <f t="shared" si="0"/>
        <v>0</v>
      </c>
    </row>
    <row r="15" spans="2:17" x14ac:dyDescent="0.2">
      <c r="B15" s="195">
        <v>3</v>
      </c>
      <c r="C15" s="198" t="s">
        <v>175</v>
      </c>
      <c r="D15" s="54" t="s">
        <v>30</v>
      </c>
      <c r="E15" s="145">
        <v>1</v>
      </c>
      <c r="F15" s="145">
        <v>1</v>
      </c>
      <c r="G15" s="55">
        <f t="shared" si="0"/>
        <v>0</v>
      </c>
    </row>
    <row r="16" spans="2:17" x14ac:dyDescent="0.2">
      <c r="B16" s="195"/>
      <c r="C16" s="198"/>
      <c r="D16" s="14" t="s">
        <v>31</v>
      </c>
      <c r="E16" s="142">
        <v>1</v>
      </c>
      <c r="F16" s="142">
        <v>1</v>
      </c>
      <c r="G16" s="52">
        <f t="shared" si="0"/>
        <v>0</v>
      </c>
    </row>
    <row r="17" spans="2:7" ht="13.5" thickBot="1" x14ac:dyDescent="0.25">
      <c r="B17" s="196"/>
      <c r="C17" s="199"/>
      <c r="D17" s="40" t="s">
        <v>32</v>
      </c>
      <c r="E17" s="146">
        <v>31</v>
      </c>
      <c r="F17" s="146">
        <v>31</v>
      </c>
      <c r="G17" s="53">
        <f t="shared" si="0"/>
        <v>0</v>
      </c>
    </row>
  </sheetData>
  <mergeCells count="12">
    <mergeCell ref="B2:G3"/>
    <mergeCell ref="G5:G6"/>
    <mergeCell ref="B7:B10"/>
    <mergeCell ref="B11:B14"/>
    <mergeCell ref="B15:B17"/>
    <mergeCell ref="C7:C10"/>
    <mergeCell ref="C11:C14"/>
    <mergeCell ref="C15:C17"/>
    <mergeCell ref="E5:F5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2:K9"/>
  <sheetViews>
    <sheetView workbookViewId="0">
      <selection activeCell="D22" sqref="D22"/>
    </sheetView>
  </sheetViews>
  <sheetFormatPr defaultRowHeight="12.75" x14ac:dyDescent="0.2"/>
  <cols>
    <col min="3" max="3" width="34.28515625" customWidth="1"/>
    <col min="6" max="6" width="13.28515625" customWidth="1"/>
  </cols>
  <sheetData>
    <row r="2" spans="2:11" ht="12.75" customHeight="1" x14ac:dyDescent="0.2">
      <c r="B2" s="191" t="s">
        <v>197</v>
      </c>
      <c r="C2" s="191"/>
      <c r="D2" s="191"/>
      <c r="E2" s="191"/>
      <c r="F2" s="191"/>
      <c r="G2" s="123"/>
      <c r="H2" s="123"/>
      <c r="I2" s="123"/>
      <c r="J2" s="123"/>
      <c r="K2" s="123"/>
    </row>
    <row r="3" spans="2:11" ht="69" customHeight="1" x14ac:dyDescent="0.2">
      <c r="B3" s="191"/>
      <c r="C3" s="191"/>
      <c r="D3" s="191"/>
      <c r="E3" s="191"/>
      <c r="F3" s="191"/>
      <c r="G3" s="123"/>
      <c r="H3" s="123"/>
      <c r="I3" s="123"/>
      <c r="J3" s="123"/>
      <c r="K3" s="123"/>
    </row>
    <row r="5" spans="2:11" x14ac:dyDescent="0.2">
      <c r="B5" s="120" t="s">
        <v>203</v>
      </c>
      <c r="C5" s="120" t="s">
        <v>99</v>
      </c>
      <c r="D5" s="120" t="s">
        <v>205</v>
      </c>
      <c r="E5" s="147" t="s">
        <v>233</v>
      </c>
      <c r="F5" s="127" t="s">
        <v>198</v>
      </c>
    </row>
    <row r="6" spans="2:11" x14ac:dyDescent="0.2">
      <c r="B6" s="120">
        <v>1</v>
      </c>
      <c r="C6" s="121" t="s">
        <v>199</v>
      </c>
      <c r="D6" s="122">
        <v>0.59299999999999997</v>
      </c>
      <c r="E6" s="148">
        <v>0.47499999999999998</v>
      </c>
      <c r="F6" s="130">
        <f>E6/D6*100</f>
        <v>80.101180438448566</v>
      </c>
    </row>
    <row r="7" spans="2:11" x14ac:dyDescent="0.2">
      <c r="B7" s="120">
        <v>2</v>
      </c>
      <c r="C7" s="121" t="s">
        <v>200</v>
      </c>
      <c r="D7" s="122">
        <v>0.47599999999999998</v>
      </c>
      <c r="E7" s="148">
        <v>0.40500000000000003</v>
      </c>
      <c r="F7" s="130">
        <f t="shared" ref="F7:F9" si="0">E7/D7*100</f>
        <v>85.084033613445385</v>
      </c>
    </row>
    <row r="8" spans="2:11" x14ac:dyDescent="0.2">
      <c r="B8" s="120">
        <v>3</v>
      </c>
      <c r="C8" s="121" t="s">
        <v>201</v>
      </c>
      <c r="D8" s="122">
        <v>0.32500000000000001</v>
      </c>
      <c r="E8" s="148">
        <v>0.32500000000000001</v>
      </c>
      <c r="F8" s="130">
        <f t="shared" si="0"/>
        <v>100</v>
      </c>
    </row>
    <row r="9" spans="2:11" x14ac:dyDescent="0.2">
      <c r="B9" s="120">
        <v>4</v>
      </c>
      <c r="C9" s="121" t="s">
        <v>202</v>
      </c>
      <c r="D9" s="122">
        <v>0.54500000000000004</v>
      </c>
      <c r="E9" s="148">
        <v>0.54500000000000004</v>
      </c>
      <c r="F9" s="130">
        <f t="shared" si="0"/>
        <v>100</v>
      </c>
    </row>
  </sheetData>
  <mergeCells count="1">
    <mergeCell ref="B2:F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CCFFCC"/>
  </sheetPr>
  <dimension ref="A1:F30"/>
  <sheetViews>
    <sheetView workbookViewId="0">
      <selection activeCell="D16" sqref="D16"/>
    </sheetView>
  </sheetViews>
  <sheetFormatPr defaultRowHeight="12.75" x14ac:dyDescent="0.2"/>
  <cols>
    <col min="1" max="2" width="7.140625" customWidth="1"/>
    <col min="3" max="3" width="48.28515625" customWidth="1"/>
    <col min="4" max="4" width="11.5703125" customWidth="1"/>
    <col min="5" max="5" width="12.5703125" customWidth="1"/>
    <col min="6" max="6" width="12.85546875" customWidth="1"/>
  </cols>
  <sheetData>
    <row r="1" spans="1:6" x14ac:dyDescent="0.2">
      <c r="A1" s="18"/>
      <c r="B1" s="18"/>
      <c r="C1" s="18"/>
      <c r="D1" s="18"/>
      <c r="E1" s="18"/>
      <c r="F1" s="18"/>
    </row>
    <row r="2" spans="1:6" ht="25.5" customHeight="1" x14ac:dyDescent="0.2">
      <c r="A2" s="58"/>
      <c r="B2" s="213" t="s">
        <v>184</v>
      </c>
      <c r="C2" s="213"/>
      <c r="D2" s="213"/>
      <c r="E2" s="213"/>
      <c r="F2" s="213"/>
    </row>
    <row r="3" spans="1:6" x14ac:dyDescent="0.2">
      <c r="A3" s="18"/>
      <c r="B3" s="18"/>
      <c r="C3" s="18"/>
      <c r="D3" s="18"/>
      <c r="E3" s="18"/>
      <c r="F3" s="18"/>
    </row>
    <row r="4" spans="1:6" ht="13.5" thickBot="1" x14ac:dyDescent="0.25">
      <c r="A4" s="18"/>
      <c r="B4" s="18"/>
      <c r="C4" s="18"/>
      <c r="D4" s="18"/>
      <c r="E4" s="18"/>
      <c r="F4" s="18"/>
    </row>
    <row r="5" spans="1:6" x14ac:dyDescent="0.2">
      <c r="A5" s="18"/>
      <c r="B5" s="206" t="s">
        <v>0</v>
      </c>
      <c r="C5" s="208" t="s">
        <v>1</v>
      </c>
      <c r="D5" s="210" t="s">
        <v>2</v>
      </c>
      <c r="E5" s="211"/>
      <c r="F5" s="212"/>
    </row>
    <row r="6" spans="1:6" ht="39" thickBot="1" x14ac:dyDescent="0.25">
      <c r="A6" s="18"/>
      <c r="B6" s="207"/>
      <c r="C6" s="209"/>
      <c r="D6" s="124">
        <v>2020</v>
      </c>
      <c r="E6" s="124">
        <v>2021</v>
      </c>
      <c r="F6" s="71" t="s">
        <v>3</v>
      </c>
    </row>
    <row r="7" spans="1:6" ht="13.5" thickBot="1" x14ac:dyDescent="0.25">
      <c r="A7" s="18"/>
      <c r="B7" s="72">
        <v>1</v>
      </c>
      <c r="C7" s="73">
        <v>2</v>
      </c>
      <c r="D7" s="125">
        <v>3</v>
      </c>
      <c r="E7" s="73">
        <v>4</v>
      </c>
      <c r="F7" s="74">
        <v>5</v>
      </c>
    </row>
    <row r="8" spans="1:6" ht="45.75" customHeight="1" x14ac:dyDescent="0.2">
      <c r="A8" s="18"/>
      <c r="B8" s="67">
        <v>1</v>
      </c>
      <c r="C8" s="68" t="s">
        <v>4</v>
      </c>
      <c r="D8" s="69"/>
      <c r="E8" s="69"/>
      <c r="F8" s="70"/>
    </row>
    <row r="9" spans="1:6" ht="16.5" customHeight="1" x14ac:dyDescent="0.2">
      <c r="A9" s="18"/>
      <c r="B9" s="61" t="s">
        <v>15</v>
      </c>
      <c r="C9" s="60" t="s">
        <v>5</v>
      </c>
      <c r="D9" s="59" t="s">
        <v>141</v>
      </c>
      <c r="E9" s="59" t="s">
        <v>141</v>
      </c>
      <c r="F9" s="62"/>
    </row>
    <row r="10" spans="1:6" ht="16.5" customHeight="1" x14ac:dyDescent="0.2">
      <c r="A10" s="18"/>
      <c r="B10" s="61" t="s">
        <v>16</v>
      </c>
      <c r="C10" s="60" t="s">
        <v>6</v>
      </c>
      <c r="D10" s="59" t="s">
        <v>141</v>
      </c>
      <c r="E10" s="59" t="s">
        <v>141</v>
      </c>
      <c r="F10" s="62"/>
    </row>
    <row r="11" spans="1:6" ht="15" customHeight="1" x14ac:dyDescent="0.2">
      <c r="A11" s="18"/>
      <c r="B11" s="61" t="s">
        <v>17</v>
      </c>
      <c r="C11" s="60" t="s">
        <v>7</v>
      </c>
      <c r="D11" s="104">
        <v>0.32600000000000001</v>
      </c>
      <c r="E11" s="131">
        <v>0</v>
      </c>
      <c r="F11" s="105">
        <f>E11-D11</f>
        <v>-0.32600000000000001</v>
      </c>
    </row>
    <row r="12" spans="1:6" ht="18.75" customHeight="1" x14ac:dyDescent="0.2">
      <c r="A12" s="18"/>
      <c r="B12" s="61" t="s">
        <v>18</v>
      </c>
      <c r="C12" s="60" t="s">
        <v>8</v>
      </c>
      <c r="D12" s="104">
        <v>0</v>
      </c>
      <c r="E12" s="131">
        <v>0</v>
      </c>
      <c r="F12" s="105">
        <f>E12-D12</f>
        <v>0</v>
      </c>
    </row>
    <row r="13" spans="1:6" ht="32.25" customHeight="1" x14ac:dyDescent="0.2">
      <c r="A13" s="18"/>
      <c r="B13" s="61">
        <v>2</v>
      </c>
      <c r="C13" s="60" t="s">
        <v>9</v>
      </c>
      <c r="D13" s="104" t="s">
        <v>141</v>
      </c>
      <c r="E13" s="131" t="s">
        <v>141</v>
      </c>
      <c r="F13" s="105"/>
    </row>
    <row r="14" spans="1:6" ht="15.75" customHeight="1" x14ac:dyDescent="0.2">
      <c r="A14" s="18"/>
      <c r="B14" s="61" t="s">
        <v>14</v>
      </c>
      <c r="C14" s="60" t="s">
        <v>5</v>
      </c>
      <c r="D14" s="104" t="s">
        <v>141</v>
      </c>
      <c r="E14" s="131" t="s">
        <v>141</v>
      </c>
      <c r="F14" s="105"/>
    </row>
    <row r="15" spans="1:6" ht="15" customHeight="1" x14ac:dyDescent="0.2">
      <c r="A15" s="18"/>
      <c r="B15" s="61" t="s">
        <v>19</v>
      </c>
      <c r="C15" s="60" t="s">
        <v>6</v>
      </c>
      <c r="D15" s="104" t="s">
        <v>141</v>
      </c>
      <c r="E15" s="131" t="s">
        <v>141</v>
      </c>
      <c r="F15" s="105"/>
    </row>
    <row r="16" spans="1:6" ht="15" customHeight="1" x14ac:dyDescent="0.2">
      <c r="A16" s="18"/>
      <c r="B16" s="61" t="s">
        <v>20</v>
      </c>
      <c r="C16" s="60" t="s">
        <v>7</v>
      </c>
      <c r="D16" s="104">
        <v>0.1875</v>
      </c>
      <c r="E16" s="131">
        <v>0</v>
      </c>
      <c r="F16" s="105">
        <f>E16-D16</f>
        <v>-0.1875</v>
      </c>
    </row>
    <row r="17" spans="1:6" ht="15.75" customHeight="1" x14ac:dyDescent="0.2">
      <c r="A17" s="18"/>
      <c r="B17" s="61" t="s">
        <v>21</v>
      </c>
      <c r="C17" s="60" t="s">
        <v>8</v>
      </c>
      <c r="D17" s="104">
        <v>0</v>
      </c>
      <c r="E17" s="131">
        <v>0</v>
      </c>
      <c r="F17" s="62">
        <f>E17-D17</f>
        <v>0</v>
      </c>
    </row>
    <row r="18" spans="1:6" ht="94.5" customHeight="1" x14ac:dyDescent="0.2">
      <c r="A18" s="18"/>
      <c r="B18" s="61">
        <v>3</v>
      </c>
      <c r="C18" s="60" t="s">
        <v>10</v>
      </c>
      <c r="D18" s="59"/>
      <c r="E18" s="59"/>
      <c r="F18" s="62"/>
    </row>
    <row r="19" spans="1:6" ht="15.75" customHeight="1" x14ac:dyDescent="0.2">
      <c r="A19" s="18"/>
      <c r="B19" s="61" t="s">
        <v>22</v>
      </c>
      <c r="C19" s="60" t="s">
        <v>5</v>
      </c>
      <c r="D19" s="59" t="s">
        <v>141</v>
      </c>
      <c r="E19" s="59" t="s">
        <v>141</v>
      </c>
      <c r="F19" s="62"/>
    </row>
    <row r="20" spans="1:6" ht="15" customHeight="1" x14ac:dyDescent="0.2">
      <c r="A20" s="18"/>
      <c r="B20" s="61" t="s">
        <v>23</v>
      </c>
      <c r="C20" s="60" t="s">
        <v>6</v>
      </c>
      <c r="D20" s="59" t="s">
        <v>141</v>
      </c>
      <c r="E20" s="59" t="s">
        <v>141</v>
      </c>
      <c r="F20" s="62"/>
    </row>
    <row r="21" spans="1:6" ht="15.75" customHeight="1" x14ac:dyDescent="0.2">
      <c r="A21" s="18"/>
      <c r="B21" s="61" t="s">
        <v>24</v>
      </c>
      <c r="C21" s="60" t="s">
        <v>7</v>
      </c>
      <c r="D21" s="59">
        <v>0</v>
      </c>
      <c r="E21" s="59">
        <v>0</v>
      </c>
      <c r="F21" s="62">
        <v>0</v>
      </c>
    </row>
    <row r="22" spans="1:6" ht="16.5" customHeight="1" x14ac:dyDescent="0.2">
      <c r="A22" s="18"/>
      <c r="B22" s="61" t="s">
        <v>25</v>
      </c>
      <c r="C22" s="60" t="s">
        <v>8</v>
      </c>
      <c r="D22" s="59">
        <v>0</v>
      </c>
      <c r="E22" s="59">
        <v>0</v>
      </c>
      <c r="F22" s="62">
        <v>0</v>
      </c>
    </row>
    <row r="23" spans="1:6" ht="83.25" customHeight="1" x14ac:dyDescent="0.2">
      <c r="A23" s="18"/>
      <c r="B23" s="61">
        <v>4</v>
      </c>
      <c r="C23" s="60" t="s">
        <v>11</v>
      </c>
      <c r="D23" s="59"/>
      <c r="E23" s="59"/>
      <c r="F23" s="62"/>
    </row>
    <row r="24" spans="1:6" ht="16.5" customHeight="1" x14ac:dyDescent="0.2">
      <c r="A24" s="18"/>
      <c r="B24" s="61" t="s">
        <v>26</v>
      </c>
      <c r="C24" s="60" t="s">
        <v>5</v>
      </c>
      <c r="D24" s="59" t="s">
        <v>141</v>
      </c>
      <c r="E24" s="59" t="s">
        <v>141</v>
      </c>
      <c r="F24" s="62"/>
    </row>
    <row r="25" spans="1:6" ht="15.75" customHeight="1" x14ac:dyDescent="0.2">
      <c r="A25" s="18"/>
      <c r="B25" s="61" t="s">
        <v>27</v>
      </c>
      <c r="C25" s="60" t="s">
        <v>6</v>
      </c>
      <c r="D25" s="59" t="s">
        <v>141</v>
      </c>
      <c r="E25" s="59" t="s">
        <v>141</v>
      </c>
      <c r="F25" s="62"/>
    </row>
    <row r="26" spans="1:6" ht="17.25" customHeight="1" x14ac:dyDescent="0.2">
      <c r="A26" s="18"/>
      <c r="B26" s="61" t="s">
        <v>28</v>
      </c>
      <c r="C26" s="60" t="s">
        <v>7</v>
      </c>
      <c r="D26" s="59">
        <v>0</v>
      </c>
      <c r="E26" s="59">
        <v>0</v>
      </c>
      <c r="F26" s="62">
        <v>0</v>
      </c>
    </row>
    <row r="27" spans="1:6" ht="18" customHeight="1" x14ac:dyDescent="0.2">
      <c r="A27" s="18"/>
      <c r="B27" s="61" t="s">
        <v>28</v>
      </c>
      <c r="C27" s="60" t="s">
        <v>8</v>
      </c>
      <c r="D27" s="59">
        <v>0</v>
      </c>
      <c r="E27" s="59">
        <v>0</v>
      </c>
      <c r="F27" s="62">
        <v>0</v>
      </c>
    </row>
    <row r="28" spans="1:6" ht="54" customHeight="1" x14ac:dyDescent="0.2">
      <c r="A28" s="18"/>
      <c r="B28" s="61">
        <v>5</v>
      </c>
      <c r="C28" s="60" t="s">
        <v>12</v>
      </c>
      <c r="D28" s="59">
        <v>0</v>
      </c>
      <c r="E28" s="59">
        <v>0</v>
      </c>
      <c r="F28" s="62">
        <v>0</v>
      </c>
    </row>
    <row r="29" spans="1:6" ht="58.5" customHeight="1" thickBot="1" x14ac:dyDescent="0.25">
      <c r="A29" s="18"/>
      <c r="B29" s="63" t="s">
        <v>29</v>
      </c>
      <c r="C29" s="64" t="s">
        <v>13</v>
      </c>
      <c r="D29" s="65">
        <v>0</v>
      </c>
      <c r="E29" s="65">
        <v>0</v>
      </c>
      <c r="F29" s="66">
        <v>0</v>
      </c>
    </row>
    <row r="30" spans="1:6" x14ac:dyDescent="0.2">
      <c r="A30" s="18"/>
      <c r="B30" s="18"/>
      <c r="C30" s="18"/>
      <c r="D30" s="18"/>
      <c r="E30" s="18"/>
      <c r="F30" s="18"/>
    </row>
  </sheetData>
  <mergeCells count="4">
    <mergeCell ref="B5:B6"/>
    <mergeCell ref="C5:C6"/>
    <mergeCell ref="D5:F5"/>
    <mergeCell ref="B2:F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B2:U15"/>
  <sheetViews>
    <sheetView workbookViewId="0">
      <selection activeCell="E13" sqref="E13"/>
    </sheetView>
  </sheetViews>
  <sheetFormatPr defaultRowHeight="12.75" x14ac:dyDescent="0.2"/>
  <cols>
    <col min="1" max="1" width="3.5703125" customWidth="1"/>
    <col min="2" max="2" width="5.28515625" customWidth="1"/>
    <col min="3" max="3" width="26.42578125" customWidth="1"/>
    <col min="20" max="20" width="31" customWidth="1"/>
    <col min="21" max="21" width="19.140625" customWidth="1"/>
  </cols>
  <sheetData>
    <row r="2" spans="2:21" ht="15" x14ac:dyDescent="0.2">
      <c r="B2" s="217" t="s">
        <v>212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</row>
    <row r="3" spans="2:21" ht="15.75" thickBot="1" x14ac:dyDescent="0.25">
      <c r="B3" s="132"/>
    </row>
    <row r="4" spans="2:21" ht="137.25" customHeight="1" x14ac:dyDescent="0.2">
      <c r="B4" s="214" t="s">
        <v>0</v>
      </c>
      <c r="C4" s="214" t="s">
        <v>213</v>
      </c>
      <c r="D4" s="218" t="s">
        <v>214</v>
      </c>
      <c r="E4" s="219"/>
      <c r="F4" s="219"/>
      <c r="G4" s="220"/>
      <c r="H4" s="218" t="s">
        <v>215</v>
      </c>
      <c r="I4" s="219"/>
      <c r="J4" s="219"/>
      <c r="K4" s="220"/>
      <c r="L4" s="218" t="s">
        <v>216</v>
      </c>
      <c r="M4" s="219"/>
      <c r="N4" s="219"/>
      <c r="O4" s="220"/>
      <c r="P4" s="218" t="s">
        <v>217</v>
      </c>
      <c r="Q4" s="219"/>
      <c r="R4" s="219"/>
      <c r="S4" s="220"/>
      <c r="T4" s="214" t="s">
        <v>218</v>
      </c>
      <c r="U4" s="214" t="s">
        <v>219</v>
      </c>
    </row>
    <row r="5" spans="2:21" ht="48" customHeight="1" thickBot="1" x14ac:dyDescent="0.25">
      <c r="B5" s="215"/>
      <c r="C5" s="215"/>
      <c r="D5" s="221"/>
      <c r="E5" s="222"/>
      <c r="F5" s="222"/>
      <c r="G5" s="223"/>
      <c r="H5" s="221"/>
      <c r="I5" s="222"/>
      <c r="J5" s="222"/>
      <c r="K5" s="223"/>
      <c r="L5" s="221"/>
      <c r="M5" s="222"/>
      <c r="N5" s="222"/>
      <c r="O5" s="223"/>
      <c r="P5" s="221"/>
      <c r="Q5" s="222"/>
      <c r="R5" s="222"/>
      <c r="S5" s="223"/>
      <c r="T5" s="215"/>
      <c r="U5" s="215"/>
    </row>
    <row r="6" spans="2:21" ht="15.75" thickBot="1" x14ac:dyDescent="0.25">
      <c r="B6" s="216"/>
      <c r="C6" s="216"/>
      <c r="D6" s="133" t="s">
        <v>30</v>
      </c>
      <c r="E6" s="133" t="s">
        <v>31</v>
      </c>
      <c r="F6" s="133" t="s">
        <v>32</v>
      </c>
      <c r="G6" s="133" t="s">
        <v>33</v>
      </c>
      <c r="H6" s="133" t="s">
        <v>30</v>
      </c>
      <c r="I6" s="133" t="s">
        <v>31</v>
      </c>
      <c r="J6" s="133" t="s">
        <v>32</v>
      </c>
      <c r="K6" s="133" t="s">
        <v>33</v>
      </c>
      <c r="L6" s="133" t="s">
        <v>30</v>
      </c>
      <c r="M6" s="133" t="s">
        <v>31</v>
      </c>
      <c r="N6" s="133" t="s">
        <v>32</v>
      </c>
      <c r="O6" s="133" t="s">
        <v>33</v>
      </c>
      <c r="P6" s="133" t="s">
        <v>30</v>
      </c>
      <c r="Q6" s="133" t="s">
        <v>31</v>
      </c>
      <c r="R6" s="133" t="s">
        <v>32</v>
      </c>
      <c r="S6" s="133" t="s">
        <v>33</v>
      </c>
      <c r="T6" s="216"/>
      <c r="U6" s="216"/>
    </row>
    <row r="7" spans="2:21" ht="15.75" thickBot="1" x14ac:dyDescent="0.25">
      <c r="B7" s="134">
        <v>1</v>
      </c>
      <c r="C7" s="133">
        <v>2</v>
      </c>
      <c r="D7" s="133">
        <v>3</v>
      </c>
      <c r="E7" s="133">
        <v>4</v>
      </c>
      <c r="F7" s="133">
        <v>5</v>
      </c>
      <c r="G7" s="133">
        <v>6</v>
      </c>
      <c r="H7" s="133">
        <v>7</v>
      </c>
      <c r="I7" s="133">
        <v>8</v>
      </c>
      <c r="J7" s="133">
        <v>9</v>
      </c>
      <c r="K7" s="133">
        <v>10</v>
      </c>
      <c r="L7" s="133">
        <v>11</v>
      </c>
      <c r="M7" s="133">
        <v>12</v>
      </c>
      <c r="N7" s="133">
        <v>13</v>
      </c>
      <c r="O7" s="133">
        <v>14</v>
      </c>
      <c r="P7" s="133">
        <v>15</v>
      </c>
      <c r="Q7" s="133">
        <v>16</v>
      </c>
      <c r="R7" s="133">
        <v>17</v>
      </c>
      <c r="S7" s="133">
        <v>18</v>
      </c>
      <c r="T7" s="133">
        <v>19</v>
      </c>
      <c r="U7" s="133">
        <v>20</v>
      </c>
    </row>
    <row r="8" spans="2:21" ht="15.75" thickBot="1" x14ac:dyDescent="0.25">
      <c r="B8" s="134">
        <v>1</v>
      </c>
      <c r="C8" s="135" t="s">
        <v>223</v>
      </c>
      <c r="D8" s="135">
        <v>0</v>
      </c>
      <c r="E8" s="135">
        <v>0</v>
      </c>
      <c r="F8" s="135">
        <v>0</v>
      </c>
      <c r="G8" s="135">
        <v>0</v>
      </c>
      <c r="H8" s="135">
        <v>0</v>
      </c>
      <c r="I8" s="135">
        <v>0</v>
      </c>
      <c r="J8" s="135">
        <v>0</v>
      </c>
      <c r="K8" s="135">
        <v>0</v>
      </c>
      <c r="L8" s="135">
        <v>0</v>
      </c>
      <c r="M8" s="135">
        <v>0</v>
      </c>
      <c r="N8" s="135">
        <v>0</v>
      </c>
      <c r="O8" s="135">
        <v>0</v>
      </c>
      <c r="P8" s="135">
        <v>0</v>
      </c>
      <c r="Q8" s="135">
        <v>0</v>
      </c>
      <c r="R8" s="135">
        <v>0</v>
      </c>
      <c r="S8" s="135">
        <v>0</v>
      </c>
      <c r="T8" s="135">
        <v>0</v>
      </c>
      <c r="U8" s="133" t="s">
        <v>141</v>
      </c>
    </row>
    <row r="9" spans="2:21" ht="30.75" thickBot="1" x14ac:dyDescent="0.25">
      <c r="B9" s="134"/>
      <c r="C9" s="135" t="s">
        <v>220</v>
      </c>
      <c r="D9" s="135">
        <v>0</v>
      </c>
      <c r="E9" s="135">
        <v>0</v>
      </c>
      <c r="F9" s="135">
        <v>0</v>
      </c>
      <c r="G9" s="135">
        <v>0</v>
      </c>
      <c r="H9" s="135">
        <v>0</v>
      </c>
      <c r="I9" s="135">
        <v>0</v>
      </c>
      <c r="J9" s="135">
        <v>0</v>
      </c>
      <c r="K9" s="135">
        <v>0</v>
      </c>
      <c r="L9" s="135">
        <v>0</v>
      </c>
      <c r="M9" s="135">
        <v>0</v>
      </c>
      <c r="N9" s="135">
        <v>0</v>
      </c>
      <c r="O9" s="135">
        <v>0</v>
      </c>
      <c r="P9" s="135">
        <v>0</v>
      </c>
      <c r="Q9" s="135">
        <v>0</v>
      </c>
      <c r="R9" s="135">
        <v>0</v>
      </c>
      <c r="S9" s="135">
        <v>0</v>
      </c>
      <c r="T9" s="135">
        <v>0</v>
      </c>
      <c r="U9" s="133" t="s">
        <v>141</v>
      </c>
    </row>
    <row r="11" spans="2:21" ht="15" x14ac:dyDescent="0.2">
      <c r="B11" s="217" t="s">
        <v>221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</row>
    <row r="12" spans="2:21" ht="15" x14ac:dyDescent="0.2"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</row>
    <row r="13" spans="2:21" ht="15" x14ac:dyDescent="0.2">
      <c r="B13" s="136" t="s">
        <v>224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</row>
    <row r="14" spans="2:21" ht="15" x14ac:dyDescent="0.2"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2:21" ht="15" x14ac:dyDescent="0.2">
      <c r="B15" s="217" t="s">
        <v>222</v>
      </c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</row>
  </sheetData>
  <mergeCells count="11">
    <mergeCell ref="T4:T6"/>
    <mergeCell ref="U4:U6"/>
    <mergeCell ref="B2:U2"/>
    <mergeCell ref="B11:U11"/>
    <mergeCell ref="B15:U15"/>
    <mergeCell ref="B4:B6"/>
    <mergeCell ref="C4:C6"/>
    <mergeCell ref="D4:G5"/>
    <mergeCell ref="H4:K5"/>
    <mergeCell ref="L4:O5"/>
    <mergeCell ref="P4:S5"/>
  </mergeCells>
  <pageMargins left="0.51181102362204722" right="0.31496062992125984" top="0.74803149606299213" bottom="0.74803149606299213" header="0.31496062992125984" footer="0.31496062992125984"/>
  <pageSetup paperSize="9" scale="6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CCFFCC"/>
  </sheetPr>
  <dimension ref="A2:Q15"/>
  <sheetViews>
    <sheetView topLeftCell="B1" workbookViewId="0">
      <selection activeCell="B8" sqref="B8"/>
    </sheetView>
  </sheetViews>
  <sheetFormatPr defaultRowHeight="12.75" x14ac:dyDescent="0.2"/>
  <cols>
    <col min="1" max="1" width="5" hidden="1" customWidth="1"/>
    <col min="2" max="2" width="34.140625" customWidth="1"/>
    <col min="13" max="13" width="18.85546875" customWidth="1"/>
  </cols>
  <sheetData>
    <row r="2" spans="1:17" x14ac:dyDescent="0.2">
      <c r="A2" s="170" t="s">
        <v>176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7" ht="54" customHeight="1" x14ac:dyDescent="0.2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1:17" s="15" customFormat="1" ht="21" customHeight="1" x14ac:dyDescent="0.2"/>
    <row r="5" spans="1:17" s="15" customFormat="1" ht="2.25" hidden="1" customHeight="1" x14ac:dyDescent="0.2"/>
    <row r="6" spans="1:17" s="15" customFormat="1" ht="12.75" hidden="1" customHeight="1" x14ac:dyDescent="0.2"/>
    <row r="7" spans="1:17" x14ac:dyDescent="0.2">
      <c r="B7" s="116" t="s">
        <v>210</v>
      </c>
    </row>
    <row r="8" spans="1:17" x14ac:dyDescent="0.2">
      <c r="B8" t="s">
        <v>211</v>
      </c>
    </row>
    <row r="11" spans="1:17" ht="12.75" customHeight="1" x14ac:dyDescent="0.2">
      <c r="B11" s="170" t="s">
        <v>194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13"/>
      <c r="O11" s="113"/>
      <c r="P11" s="113"/>
      <c r="Q11" s="113"/>
    </row>
    <row r="12" spans="1:17" ht="20.25" customHeight="1" x14ac:dyDescent="0.2"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13"/>
      <c r="O12" s="113"/>
      <c r="P12" s="113"/>
      <c r="Q12" s="113"/>
    </row>
    <row r="13" spans="1:17" x14ac:dyDescent="0.2"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</row>
    <row r="15" spans="1:17" x14ac:dyDescent="0.2">
      <c r="B15" s="15" t="s">
        <v>193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</sheetData>
  <mergeCells count="2">
    <mergeCell ref="A2:M3"/>
    <mergeCell ref="B11:M1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2:Y19"/>
  <sheetViews>
    <sheetView zoomScale="80" zoomScaleNormal="80" workbookViewId="0">
      <selection activeCell="P10" sqref="P10"/>
    </sheetView>
  </sheetViews>
  <sheetFormatPr defaultRowHeight="12.75" x14ac:dyDescent="0.2"/>
  <cols>
    <col min="2" max="2" width="5" customWidth="1"/>
    <col min="3" max="3" width="34.140625" customWidth="1"/>
    <col min="4" max="5" width="5.85546875" customWidth="1"/>
    <col min="6" max="6" width="14" customWidth="1"/>
    <col min="7" max="8" width="5.42578125" customWidth="1"/>
    <col min="9" max="9" width="13.5703125" customWidth="1"/>
    <col min="10" max="10" width="5.42578125" customWidth="1"/>
    <col min="11" max="11" width="5.140625" customWidth="1"/>
    <col min="12" max="12" width="14" customWidth="1"/>
    <col min="13" max="13" width="5.7109375" customWidth="1"/>
    <col min="14" max="14" width="5.85546875" customWidth="1"/>
    <col min="15" max="15" width="12.85546875" customWidth="1"/>
    <col min="16" max="16" width="5.85546875" customWidth="1"/>
    <col min="17" max="17" width="5.7109375" customWidth="1"/>
    <col min="18" max="18" width="13.140625" customWidth="1"/>
  </cols>
  <sheetData>
    <row r="2" spans="2:25" ht="27" customHeight="1" x14ac:dyDescent="0.25">
      <c r="B2" s="114" t="s">
        <v>25</v>
      </c>
      <c r="C2" s="224" t="s">
        <v>52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</row>
    <row r="4" spans="2:25" x14ac:dyDescent="0.2">
      <c r="B4" s="225"/>
      <c r="C4" s="228" t="s">
        <v>1</v>
      </c>
      <c r="D4" s="231" t="s">
        <v>34</v>
      </c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3"/>
      <c r="S4" s="228" t="s">
        <v>142</v>
      </c>
    </row>
    <row r="5" spans="2:25" x14ac:dyDescent="0.2">
      <c r="B5" s="226"/>
      <c r="C5" s="229"/>
      <c r="D5" s="231" t="s">
        <v>35</v>
      </c>
      <c r="E5" s="232"/>
      <c r="F5" s="233"/>
      <c r="G5" s="231" t="s">
        <v>36</v>
      </c>
      <c r="H5" s="232"/>
      <c r="I5" s="233"/>
      <c r="J5" s="231" t="s">
        <v>37</v>
      </c>
      <c r="K5" s="232"/>
      <c r="L5" s="233"/>
      <c r="M5" s="231" t="s">
        <v>38</v>
      </c>
      <c r="N5" s="232"/>
      <c r="O5" s="233"/>
      <c r="P5" s="231" t="s">
        <v>39</v>
      </c>
      <c r="Q5" s="232"/>
      <c r="R5" s="233"/>
      <c r="S5" s="229"/>
    </row>
    <row r="6" spans="2:25" ht="51.75" customHeight="1" x14ac:dyDescent="0.2">
      <c r="B6" s="227"/>
      <c r="C6" s="230"/>
      <c r="D6" s="8">
        <v>2020</v>
      </c>
      <c r="E6" s="8">
        <v>2021</v>
      </c>
      <c r="F6" s="8" t="s">
        <v>40</v>
      </c>
      <c r="G6" s="8">
        <v>2020</v>
      </c>
      <c r="H6" s="8">
        <v>2021</v>
      </c>
      <c r="I6" s="8" t="s">
        <v>40</v>
      </c>
      <c r="J6" s="8">
        <v>2020</v>
      </c>
      <c r="K6" s="8">
        <v>2021</v>
      </c>
      <c r="L6" s="8" t="s">
        <v>40</v>
      </c>
      <c r="M6" s="8">
        <v>2020</v>
      </c>
      <c r="N6" s="8">
        <v>2021</v>
      </c>
      <c r="O6" s="8" t="s">
        <v>40</v>
      </c>
      <c r="P6" s="8">
        <v>2020</v>
      </c>
      <c r="Q6" s="8">
        <v>2021</v>
      </c>
      <c r="R6" s="8" t="s">
        <v>40</v>
      </c>
      <c r="S6" s="230"/>
    </row>
    <row r="7" spans="2:25" x14ac:dyDescent="0.2">
      <c r="B7" s="4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  <c r="N7" s="1">
        <v>13</v>
      </c>
      <c r="O7" s="128">
        <v>14</v>
      </c>
      <c r="P7" s="1">
        <v>15</v>
      </c>
      <c r="Q7" s="1">
        <v>16</v>
      </c>
      <c r="R7" s="1">
        <v>17</v>
      </c>
      <c r="S7" s="1">
        <v>18</v>
      </c>
    </row>
    <row r="8" spans="2:25" ht="41.25" customHeight="1" x14ac:dyDescent="0.2">
      <c r="B8" s="4">
        <v>1</v>
      </c>
      <c r="C8" s="2" t="s">
        <v>41</v>
      </c>
      <c r="D8" s="9">
        <v>0</v>
      </c>
      <c r="E8" s="9">
        <v>0</v>
      </c>
      <c r="F8" s="117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117">
        <v>0</v>
      </c>
      <c r="P8" s="9">
        <v>0</v>
      </c>
      <c r="Q8" s="9">
        <v>0</v>
      </c>
      <c r="R8" s="9">
        <v>0</v>
      </c>
      <c r="S8" s="9">
        <f>D8+J8+M8</f>
        <v>0</v>
      </c>
    </row>
    <row r="9" spans="2:25" ht="80.25" customHeight="1" x14ac:dyDescent="0.2">
      <c r="B9" s="4">
        <v>2</v>
      </c>
      <c r="C9" s="2" t="s">
        <v>42</v>
      </c>
      <c r="D9" s="9">
        <v>0</v>
      </c>
      <c r="E9" s="9">
        <v>0</v>
      </c>
      <c r="F9" s="117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117">
        <v>0</v>
      </c>
      <c r="P9" s="9">
        <v>0</v>
      </c>
      <c r="Q9" s="9">
        <v>0</v>
      </c>
      <c r="R9" s="9">
        <v>0</v>
      </c>
      <c r="S9" s="9">
        <f>D9+J9+M9</f>
        <v>0</v>
      </c>
    </row>
    <row r="10" spans="2:25" ht="122.25" customHeight="1" x14ac:dyDescent="0.2">
      <c r="B10" s="4">
        <v>3</v>
      </c>
      <c r="C10" s="2" t="s">
        <v>43</v>
      </c>
      <c r="D10" s="9">
        <v>0</v>
      </c>
      <c r="E10" s="9">
        <v>0</v>
      </c>
      <c r="F10" s="117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117">
        <v>0</v>
      </c>
      <c r="P10" s="9">
        <v>0</v>
      </c>
      <c r="Q10" s="9">
        <v>0</v>
      </c>
      <c r="R10" s="9">
        <v>0</v>
      </c>
      <c r="S10" s="9">
        <v>0</v>
      </c>
    </row>
    <row r="11" spans="2:25" x14ac:dyDescent="0.2">
      <c r="B11" s="4" t="s">
        <v>22</v>
      </c>
      <c r="C11" s="2" t="s">
        <v>44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117">
        <v>0</v>
      </c>
      <c r="P11" s="9">
        <v>0</v>
      </c>
      <c r="Q11" s="9">
        <v>0</v>
      </c>
      <c r="R11" s="9">
        <v>0</v>
      </c>
      <c r="S11" s="9">
        <v>0</v>
      </c>
    </row>
    <row r="12" spans="2:25" x14ac:dyDescent="0.2">
      <c r="B12" s="4" t="s">
        <v>23</v>
      </c>
      <c r="C12" s="2" t="s">
        <v>45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117">
        <v>0</v>
      </c>
      <c r="P12" s="9">
        <v>0</v>
      </c>
      <c r="Q12" s="9">
        <v>0</v>
      </c>
      <c r="R12" s="9">
        <v>0</v>
      </c>
      <c r="S12" s="9">
        <v>0</v>
      </c>
    </row>
    <row r="13" spans="2:25" ht="64.5" customHeight="1" x14ac:dyDescent="0.2">
      <c r="B13" s="4" t="s">
        <v>53</v>
      </c>
      <c r="C13" s="2" t="s">
        <v>46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117">
        <v>0</v>
      </c>
      <c r="P13" s="9">
        <v>0</v>
      </c>
      <c r="Q13" s="9">
        <v>0</v>
      </c>
      <c r="R13" s="9">
        <v>0</v>
      </c>
      <c r="S13" s="9">
        <f>D13+J13+M13</f>
        <v>0</v>
      </c>
    </row>
    <row r="14" spans="2:25" ht="51.75" customHeight="1" x14ac:dyDescent="0.2">
      <c r="B14" s="4">
        <v>5</v>
      </c>
      <c r="C14" s="2" t="s">
        <v>47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117">
        <v>0</v>
      </c>
      <c r="P14" s="9">
        <v>0</v>
      </c>
      <c r="Q14" s="9">
        <v>0</v>
      </c>
      <c r="R14" s="9">
        <v>0</v>
      </c>
      <c r="S14" s="9">
        <f>D14+J14+M14</f>
        <v>0</v>
      </c>
    </row>
    <row r="15" spans="2:25" ht="53.25" customHeight="1" x14ac:dyDescent="0.2">
      <c r="B15" s="4">
        <v>6</v>
      </c>
      <c r="C15" s="2" t="s">
        <v>48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117">
        <v>0</v>
      </c>
      <c r="P15" s="9">
        <v>0</v>
      </c>
      <c r="Q15" s="9">
        <v>0</v>
      </c>
      <c r="R15" s="9">
        <v>0</v>
      </c>
      <c r="S15" s="9">
        <v>0</v>
      </c>
    </row>
    <row r="16" spans="2:25" ht="123.75" customHeight="1" x14ac:dyDescent="0.2">
      <c r="B16" s="4">
        <v>7</v>
      </c>
      <c r="C16" s="2" t="s">
        <v>49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</row>
    <row r="17" spans="2:19" ht="18" customHeight="1" x14ac:dyDescent="0.2">
      <c r="B17" s="4" t="s">
        <v>54</v>
      </c>
      <c r="C17" s="2" t="s">
        <v>44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</row>
    <row r="18" spans="2:19" ht="18" customHeight="1" x14ac:dyDescent="0.2">
      <c r="B18" s="4" t="s">
        <v>55</v>
      </c>
      <c r="C18" s="2" t="s">
        <v>50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</row>
    <row r="19" spans="2:19" ht="78" customHeight="1" x14ac:dyDescent="0.2">
      <c r="B19" s="4">
        <v>8</v>
      </c>
      <c r="C19" s="2" t="s">
        <v>51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11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f>D19+J19+M19</f>
        <v>0</v>
      </c>
    </row>
  </sheetData>
  <mergeCells count="10">
    <mergeCell ref="C2:Y2"/>
    <mergeCell ref="B4:B6"/>
    <mergeCell ref="C4:C6"/>
    <mergeCell ref="D4:R4"/>
    <mergeCell ref="S4:S6"/>
    <mergeCell ref="D5:F5"/>
    <mergeCell ref="G5:I5"/>
    <mergeCell ref="J5:L5"/>
    <mergeCell ref="M5:O5"/>
    <mergeCell ref="P5:R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CCFFCC"/>
  </sheetPr>
  <dimension ref="B2:AI5"/>
  <sheetViews>
    <sheetView workbookViewId="0">
      <selection activeCell="E11" sqref="E11"/>
    </sheetView>
  </sheetViews>
  <sheetFormatPr defaultRowHeight="12.75" x14ac:dyDescent="0.2"/>
  <cols>
    <col min="1" max="1" width="5" customWidth="1"/>
    <col min="2" max="2" width="24.28515625" customWidth="1"/>
    <col min="3" max="3" width="15.28515625" customWidth="1"/>
    <col min="5" max="6" width="13.140625" bestFit="1" customWidth="1"/>
    <col min="7" max="7" width="13.5703125" customWidth="1"/>
    <col min="8" max="8" width="13.140625" bestFit="1" customWidth="1"/>
    <col min="9" max="9" width="12.7109375" customWidth="1"/>
    <col min="10" max="10" width="13.140625" bestFit="1" customWidth="1"/>
    <col min="11" max="11" width="15.7109375" customWidth="1"/>
    <col min="12" max="12" width="13.140625" bestFit="1" customWidth="1"/>
    <col min="13" max="15" width="9.140625" customWidth="1"/>
    <col min="16" max="16" width="0.85546875" customWidth="1"/>
    <col min="17" max="23" width="9.140625" hidden="1" customWidth="1"/>
    <col min="24" max="24" width="5.28515625" hidden="1" customWidth="1"/>
    <col min="25" max="35" width="9.140625" hidden="1" customWidth="1"/>
  </cols>
  <sheetData>
    <row r="2" spans="2:35" ht="60.75" customHeight="1" x14ac:dyDescent="0.2">
      <c r="B2" s="191" t="s">
        <v>56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</row>
    <row r="3" spans="2:35" ht="12.75" customHeight="1" x14ac:dyDescent="0.2"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</row>
    <row r="4" spans="2:35" ht="15" customHeight="1" x14ac:dyDescent="0.2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2:35" ht="79.5" customHeight="1" x14ac:dyDescent="0.2">
      <c r="B5" s="248" t="s">
        <v>234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</row>
  </sheetData>
  <mergeCells count="2">
    <mergeCell ref="B2:L2"/>
    <mergeCell ref="B5:L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1.1</vt:lpstr>
      <vt:lpstr>1.2</vt:lpstr>
      <vt:lpstr>1.3</vt:lpstr>
      <vt:lpstr>1.4</vt:lpstr>
      <vt:lpstr>2.1</vt:lpstr>
      <vt:lpstr>2.2-2.4</vt:lpstr>
      <vt:lpstr>3.1-3.2</vt:lpstr>
      <vt:lpstr>3.4</vt:lpstr>
      <vt:lpstr>3.5</vt:lpstr>
      <vt:lpstr>4.1</vt:lpstr>
      <vt:lpstr>4.2</vt:lpstr>
      <vt:lpstr>4.3</vt:lpstr>
      <vt:lpstr>4.4-4.6</vt:lpstr>
      <vt:lpstr>4.7-4.8</vt:lpstr>
      <vt:lpstr>4.9</vt:lpstr>
    </vt:vector>
  </TitlesOfParts>
  <Company>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ENERG3</dc:creator>
  <cp:lastModifiedBy>energ</cp:lastModifiedBy>
  <cp:lastPrinted>2021-04-20T06:38:33Z</cp:lastPrinted>
  <dcterms:created xsi:type="dcterms:W3CDTF">2017-10-21T01:55:48Z</dcterms:created>
  <dcterms:modified xsi:type="dcterms:W3CDTF">2022-03-25T10:14:57Z</dcterms:modified>
</cp:coreProperties>
</file>